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申請書類\"/>
    </mc:Choice>
  </mc:AlternateContent>
  <bookViews>
    <workbookView xWindow="0" yWindow="0" windowWidth="20445" windowHeight="7695"/>
  </bookViews>
  <sheets>
    <sheet name="入力表" sheetId="1" r:id="rId1"/>
    <sheet name="船舶データ" sheetId="2" r:id="rId2"/>
    <sheet name="航路データ" sheetId="4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I39" i="1" l="1"/>
  <c r="AG21" i="1"/>
  <c r="Y21" i="1"/>
  <c r="Q21" i="1"/>
  <c r="I21" i="1"/>
  <c r="A21" i="1"/>
  <c r="AG19" i="1"/>
  <c r="Y19" i="1"/>
  <c r="I19" i="1"/>
</calcChain>
</file>

<file path=xl/comments1.xml><?xml version="1.0" encoding="utf-8"?>
<comments xmlns="http://schemas.openxmlformats.org/spreadsheetml/2006/main">
  <authors>
    <author>川崎市役所</author>
    <author>user01</author>
  </authors>
  <commentList>
    <comment ref="AG6" authorId="0" shapeId="0">
      <text>
        <r>
          <rPr>
            <sz val="9"/>
            <color indexed="81"/>
            <rFont val="ＭＳ Ｐゴシック"/>
            <family val="3"/>
            <charset val="128"/>
          </rPr>
          <t>2014年4月1日の場合
2014/4/1と入力</t>
        </r>
      </text>
    </comment>
    <comment ref="A19" authorId="0" shapeId="0">
      <text>
        <r>
          <rPr>
            <sz val="9"/>
            <color indexed="81"/>
            <rFont val="ＭＳ Ｐゴシック"/>
            <family val="3"/>
            <charset val="128"/>
          </rPr>
          <t>コールサインを選択すると、船舶情報が自動入力されます。</t>
        </r>
      </text>
    </comment>
    <comment ref="A25" authorId="0" shapeId="0">
      <text>
        <r>
          <rPr>
            <sz val="9"/>
            <color indexed="81"/>
            <rFont val="ＭＳ Ｐゴシック"/>
            <family val="3"/>
            <charset val="128"/>
          </rPr>
          <t>月・日・時・分は自動的に付記されるので、数字のみ順に入力する。</t>
        </r>
      </text>
    </comment>
    <comment ref="D29" authorId="0" shapeId="0">
      <text>
        <r>
          <rPr>
            <sz val="9"/>
            <color indexed="81"/>
            <rFont val="ＭＳ Ｐゴシック"/>
            <family val="3"/>
            <charset val="128"/>
          </rPr>
          <t>単位「ｍ」は自動入力</t>
        </r>
      </text>
    </comment>
    <comment ref="P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単位「ＴＥＵ」は自動表示
</t>
        </r>
      </text>
    </comment>
    <comment ref="AJ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単位「ＴＥＵ」は自動表示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<sst xmlns="http://schemas.openxmlformats.org/spreadsheetml/2006/main" count="598" uniqueCount="400">
  <si>
    <t>運航事業者コード</t>
  </si>
  <si>
    <t>国籍</t>
  </si>
  <si>
    <t>船の種類</t>
  </si>
  <si>
    <t>運航区分</t>
  </si>
  <si>
    <t>利用形態区分</t>
  </si>
  <si>
    <t>入港(予定)日時</t>
  </si>
  <si>
    <t>離岸(希望)日時</t>
  </si>
  <si>
    <t>着岸時(入出港時最大)喫水</t>
  </si>
  <si>
    <t>前港(又はシフト前バース)</t>
  </si>
  <si>
    <t>仕出港</t>
  </si>
  <si>
    <t>仕向港</t>
  </si>
  <si>
    <t>(陸揚)</t>
  </si>
  <si>
    <t>(船積)</t>
  </si>
  <si>
    <t>着岸(希望)日時</t>
    <rPh sb="0" eb="2">
      <t>チャクガン</t>
    </rPh>
    <rPh sb="3" eb="5">
      <t>キボウ</t>
    </rPh>
    <rPh sb="6" eb="8">
      <t>ニチジ</t>
    </rPh>
    <phoneticPr fontId="1"/>
  </si>
  <si>
    <t>重量トン数</t>
    <rPh sb="0" eb="2">
      <t>ジュウリョウ</t>
    </rPh>
    <rPh sb="4" eb="5">
      <t>スウ</t>
    </rPh>
    <phoneticPr fontId="1"/>
  </si>
  <si>
    <t>国際トン数</t>
    <rPh sb="0" eb="2">
      <t>コクサイ</t>
    </rPh>
    <rPh sb="4" eb="5">
      <t>スウ</t>
    </rPh>
    <phoneticPr fontId="1"/>
  </si>
  <si>
    <t>総トン数</t>
    <rPh sb="0" eb="1">
      <t>ソウ</t>
    </rPh>
    <rPh sb="3" eb="4">
      <t>スウ</t>
    </rPh>
    <phoneticPr fontId="1"/>
  </si>
  <si>
    <t>船の全長</t>
    <rPh sb="0" eb="1">
      <t>フネ</t>
    </rPh>
    <rPh sb="2" eb="4">
      <t>ゼンチョウ</t>
    </rPh>
    <phoneticPr fontId="1"/>
  </si>
  <si>
    <t>港内シフト予定</t>
    <rPh sb="0" eb="2">
      <t>コウナイ</t>
    </rPh>
    <rPh sb="5" eb="7">
      <t>ヨテイ</t>
    </rPh>
    <phoneticPr fontId="1"/>
  </si>
  <si>
    <t>係留施設等利用申請書</t>
    <rPh sb="0" eb="2">
      <t>ケイリュウ</t>
    </rPh>
    <rPh sb="2" eb="4">
      <t>シセツ</t>
    </rPh>
    <rPh sb="4" eb="5">
      <t>トウ</t>
    </rPh>
    <rPh sb="5" eb="7">
      <t>リヨウ</t>
    </rPh>
    <rPh sb="7" eb="9">
      <t>シンセイ</t>
    </rPh>
    <rPh sb="9" eb="10">
      <t>ショ</t>
    </rPh>
    <phoneticPr fontId="1"/>
  </si>
  <si>
    <t>船社又は代理店</t>
    <rPh sb="0" eb="2">
      <t>センシャ</t>
    </rPh>
    <rPh sb="2" eb="3">
      <t>マタ</t>
    </rPh>
    <rPh sb="4" eb="7">
      <t>ダイリテン</t>
    </rPh>
    <phoneticPr fontId="1"/>
  </si>
  <si>
    <t>運航者</t>
    <rPh sb="0" eb="2">
      <t>ウンコウ</t>
    </rPh>
    <rPh sb="2" eb="3">
      <t>シャ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</si>
  <si>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</si>
  <si>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船社又は代理店コード</t>
    <rPh sb="0" eb="2">
      <t>センシャ</t>
    </rPh>
    <rPh sb="2" eb="3">
      <t>マタ</t>
    </rPh>
    <rPh sb="4" eb="7">
      <t>ダイリテン</t>
    </rPh>
    <phoneticPr fontId="1"/>
  </si>
  <si>
    <t>危険品の有無</t>
    <rPh sb="0" eb="2">
      <t>キケン</t>
    </rPh>
    <rPh sb="2" eb="3">
      <t>ヒン</t>
    </rPh>
    <rPh sb="4" eb="6">
      <t>ウム</t>
    </rPh>
    <phoneticPr fontId="1"/>
  </si>
  <si>
    <t>希望船席係留場所</t>
    <rPh sb="0" eb="2">
      <t>キボウ</t>
    </rPh>
    <rPh sb="2" eb="3">
      <t>セン</t>
    </rPh>
    <rPh sb="3" eb="4">
      <t>セキ</t>
    </rPh>
    <rPh sb="4" eb="6">
      <t>ケイリュウ</t>
    </rPh>
    <rPh sb="6" eb="7">
      <t>ジョウ</t>
    </rPh>
    <rPh sb="7" eb="8">
      <t>ジョ</t>
    </rPh>
    <phoneticPr fontId="1"/>
  </si>
  <si>
    <t>次港(又はシフト前バース)</t>
    <rPh sb="0" eb="1">
      <t>ツギ</t>
    </rPh>
    <phoneticPr fontId="1"/>
  </si>
  <si>
    <t>着岸舷側</t>
    <rPh sb="0" eb="2">
      <t>チャクガン</t>
    </rPh>
    <rPh sb="2" eb="4">
      <t>ゲンソク</t>
    </rPh>
    <phoneticPr fontId="1"/>
  </si>
  <si>
    <t>離岸時喫水</t>
    <rPh sb="0" eb="2">
      <t>リガン</t>
    </rPh>
    <rPh sb="2" eb="3">
      <t>ジ</t>
    </rPh>
    <rPh sb="3" eb="5">
      <t>キッスイ</t>
    </rPh>
    <phoneticPr fontId="1"/>
  </si>
  <si>
    <t>(コード)</t>
    <phoneticPr fontId="1"/>
  </si>
  <si>
    <t>数量(単位)</t>
    <rPh sb="0" eb="2">
      <t>スウリョウ</t>
    </rPh>
    <rPh sb="3" eb="5">
      <t>タンイ</t>
    </rPh>
    <phoneticPr fontId="1"/>
  </si>
  <si>
    <t>船席（着岸位置）</t>
    <rPh sb="0" eb="1">
      <t>フネ</t>
    </rPh>
    <rPh sb="1" eb="2">
      <t>セキ</t>
    </rPh>
    <rPh sb="3" eb="5">
      <t>チャクガン</t>
    </rPh>
    <rPh sb="5" eb="7">
      <t>イチ</t>
    </rPh>
    <phoneticPr fontId="1"/>
  </si>
  <si>
    <t>着岸（予定）日時</t>
    <rPh sb="0" eb="2">
      <t>チャクガン</t>
    </rPh>
    <rPh sb="3" eb="5">
      <t>ヨテイ</t>
    </rPh>
    <rPh sb="6" eb="8">
      <t>ニチジ</t>
    </rPh>
    <phoneticPr fontId="1"/>
  </si>
  <si>
    <t>離岸（予定）日時</t>
    <rPh sb="0" eb="2">
      <t>リガン</t>
    </rPh>
    <rPh sb="3" eb="5">
      <t>ヨテイ</t>
    </rPh>
    <rPh sb="6" eb="8">
      <t>ニチジ</t>
    </rPh>
    <phoneticPr fontId="1"/>
  </si>
  <si>
    <t>（決定欄）</t>
    <rPh sb="1" eb="3">
      <t>ケッテイ</t>
    </rPh>
    <rPh sb="3" eb="4">
      <t>ラン</t>
    </rPh>
    <phoneticPr fontId="1"/>
  </si>
  <si>
    <t>大麦、裸麦、小麦、えん麦、ライ麦、精麦、メスリン、オート</t>
  </si>
  <si>
    <t>もみ、玄米、精米、砕精米</t>
  </si>
  <si>
    <t>とうもろこし</t>
  </si>
  <si>
    <t>大豆、他の豆類</t>
  </si>
  <si>
    <t>あわ、ひえ、もろこし（マイロ）、そば、カナリシード</t>
  </si>
  <si>
    <t>いも類、野菜類、果物類、冷凍果実及び冷凍ナッツ</t>
  </si>
  <si>
    <t>綿花、ボーンバックス綿、アスクレピアス綿</t>
  </si>
  <si>
    <t>工芸作物（繊維用作物など原料作物）、農産加工品、他の農産品</t>
  </si>
  <si>
    <t>羊毛</t>
  </si>
  <si>
    <t>鳥獣類、鳥獣肉、未加工乳、鶏卵、動物性粗繊維・原皮・原毛布、他の畜産品</t>
  </si>
  <si>
    <t>魚介類（生鮮、冷凍、塩蔵、乾燥）、他の水産品</t>
  </si>
  <si>
    <t>製材用丸太、足場用材、銘木原木</t>
  </si>
  <si>
    <t>板類、ひき割り類、ひき角類、押角、耳付き材、銘木、床板、きりげた材</t>
  </si>
  <si>
    <t>生ゴム、天然樹脂、ラテックス、類似ゴム、生松脂、生漆、ラック</t>
  </si>
  <si>
    <t>木材チップ、木くず、木粉</t>
  </si>
  <si>
    <t>果樹、他の樹木、かん木、つる、苗木、花木、竹材</t>
  </si>
  <si>
    <t>薪炭（しばまき、そだ）、木炭（黒炭、たどん、おがライト、加工木炭）</t>
  </si>
  <si>
    <t>石炭（無煙炭、せん石、原料炭）</t>
  </si>
  <si>
    <t>鉄鉱石、砂鉄鉱、硫化鉄鉱</t>
  </si>
  <si>
    <t>非鉄鉱、他の金属（鉄マンガン鉱、マンガン鉱、クロム鉱、タングステン鉱など）</t>
  </si>
  <si>
    <t>砂利、砕石、スラグ、バラスト、軽量骨材、砂（河砂、浜砂など）</t>
  </si>
  <si>
    <t>建設用岩石（花崗岩、大理石）、基礎石材（割石、玉石）、石材製品（石碑など）</t>
  </si>
  <si>
    <t>原油、瀝青油、天然揮発油、天然ガス、タールサンド</t>
  </si>
  <si>
    <t>りん鉱石（グアノ、りん酸カリウム、りん酸アルミニウム）</t>
  </si>
  <si>
    <t>セメント用石灰石、鉄鋼用石灰石、石灰石（大理石を除く。）</t>
  </si>
  <si>
    <t>岩塩、天日塩、にがり、かん水</t>
  </si>
  <si>
    <t>非金属鉱物（肥料原料用、陶磁器原料用、耐火材料、工芸用鉱物など）</t>
  </si>
  <si>
    <t>銑鉄、原鉄、鋳鉄品、鋼</t>
  </si>
  <si>
    <t>形鋼、棒鋼、鋼板、帯鋼、鋼管</t>
  </si>
  <si>
    <t>非鉄金属（地金、合金、伸銅品、電線、ケーブル、他の非鉄金属</t>
  </si>
  <si>
    <t>建設用金属製品、建築用金属製品、綿材製品、刃物工具、他の金属製品</t>
  </si>
  <si>
    <t>機関車、電車、客車</t>
  </si>
  <si>
    <t>完成自動車、シャーシ</t>
  </si>
  <si>
    <t>産業用運搬車、構内作業車、装甲車両など</t>
  </si>
  <si>
    <t>オートバイ、モータ・スクータ、二輪車用側車</t>
  </si>
  <si>
    <t>自動車用機関（ガソリン機関、ディーゼル機関、電動機、部品）、車体</t>
  </si>
  <si>
    <t>自転車その他車両、船舶、飛行機</t>
  </si>
  <si>
    <t>エレベーター、破砕機、掘削機、農業用機械、冷凍機・空調装置、他の産業機械</t>
  </si>
  <si>
    <t>変圧器、配電盤、コンピュータ、電動工具、半導体</t>
  </si>
  <si>
    <t>測量機、計量器、望遠鏡、カメラ</t>
  </si>
  <si>
    <t>電子卓上計算機、複写機、ワードプロセッサ</t>
  </si>
  <si>
    <t>自動販売機、消火装置、温水暖房装置</t>
  </si>
  <si>
    <t>台所食卓用品、衛生用品</t>
  </si>
  <si>
    <t>ポルトランドセメント、高炉セメント、他のセメント</t>
  </si>
  <si>
    <t>板ガラス、ガラス製品、光ファイバー</t>
  </si>
  <si>
    <t>れんが、セメント製品、コンクリート製品、石灰製品</t>
  </si>
  <si>
    <t>Ａ重油、Ｂ重油、Ｃ重油</t>
  </si>
  <si>
    <t>ガソリン、ナフサ、灯油、軽油、潤滑油</t>
  </si>
  <si>
    <t>液化天然ガス</t>
  </si>
  <si>
    <t>液化プロパンガス、液化ブタン</t>
  </si>
  <si>
    <t>絶縁油、グリース、ワセリン</t>
  </si>
  <si>
    <t>コークス、半成コークス</t>
  </si>
  <si>
    <t>練炭、豆炭</t>
  </si>
  <si>
    <t>硫酸、塩酸、か性ソーダ、アンモニア、アセチレンガス</t>
  </si>
  <si>
    <t>硫酸アンモニウム、尿素、硫酸カリウム、化成肥料</t>
  </si>
  <si>
    <t>合成染料、有機顔料、ラッカー、合成ゴム、医薬品、火薬、接着剤、農薬</t>
  </si>
  <si>
    <t>パルプ、紙</t>
  </si>
  <si>
    <t>紡績半製品、糸、糸製品</t>
  </si>
  <si>
    <t>織物、不織布、ひも</t>
  </si>
  <si>
    <t>粗糖、氷砂糖、水あめ、ぶどう糖</t>
  </si>
  <si>
    <t>肉製品、酪農製品、缶詰、菓子、調理冷凍食品、調味料</t>
  </si>
  <si>
    <t>清涼飲料、ビール、清酒</t>
  </si>
  <si>
    <t>飲料水、氷、雪</t>
  </si>
  <si>
    <t>紙巻たばこ、葉巻たばこ</t>
  </si>
  <si>
    <t>食塩、化学調味料</t>
  </si>
  <si>
    <t>がん具、人形</t>
  </si>
  <si>
    <t>衣服、寝具、かばん、靴</t>
  </si>
  <si>
    <t>書籍・印刷物、文具・紙製品、レコード、楽器</t>
  </si>
  <si>
    <t>家具、衛生暖房用品（業務用除く）、台所用品、食卓用品、美術品、骨董品</t>
  </si>
  <si>
    <t>ろうそく、ヘアブラシ、ハンガー</t>
  </si>
  <si>
    <t>ゴムタイヤ、再生ゴム、ゴムバンド</t>
  </si>
  <si>
    <t>単板、合板、プレハブ建築物、工業生産建築物、建築用ユニット</t>
  </si>
  <si>
    <t>皮革製品、他に分類されない製造工業品（医療用品、農林水産器具、救命防災器具）</t>
  </si>
  <si>
    <t>鉄くず、鋼くず</t>
  </si>
  <si>
    <t>古紙、紡績ウエスト、プラスチックスクラップ</t>
  </si>
  <si>
    <t>動・植物性製造肥料</t>
  </si>
  <si>
    <t>じんかい、ふん尿</t>
  </si>
  <si>
    <t>廃土砂、残土</t>
  </si>
  <si>
    <t>金属製容器（ドラムかん、貯蔵タンク）、他の輸送用容器</t>
  </si>
  <si>
    <t>引越荷物、郵便物、小荷物、内外航船舶の小口混載貨物</t>
  </si>
  <si>
    <t>分類不能のもの、工業用水など</t>
  </si>
  <si>
    <t>バース　着岸位置</t>
    <rPh sb="4" eb="6">
      <t>チャクガン</t>
    </rPh>
    <rPh sb="6" eb="8">
      <t>イチ</t>
    </rPh>
    <phoneticPr fontId="1"/>
  </si>
  <si>
    <t>船首：</t>
    <rPh sb="0" eb="2">
      <t>センシュ</t>
    </rPh>
    <phoneticPr fontId="1"/>
  </si>
  <si>
    <t>船尾：</t>
    <rPh sb="0" eb="2">
      <t>センビ</t>
    </rPh>
    <phoneticPr fontId="1"/>
  </si>
  <si>
    <t>ｍ</t>
    <phoneticPr fontId="1"/>
  </si>
  <si>
    <t>船　　　名</t>
    <rPh sb="0" eb="1">
      <t>フネ</t>
    </rPh>
    <rPh sb="4" eb="5">
      <t>ナ</t>
    </rPh>
    <phoneticPr fontId="1"/>
  </si>
  <si>
    <t>船　幅</t>
    <phoneticPr fontId="1"/>
  </si>
  <si>
    <r>
      <rPr>
        <sz val="8"/>
        <color theme="1"/>
        <rFont val="ＭＳ 明朝"/>
        <family val="1"/>
        <charset val="128"/>
      </rPr>
      <t>（コード)</t>
    </r>
    <r>
      <rPr>
        <sz val="10"/>
        <color theme="1"/>
        <rFont val="ＭＳ 明朝"/>
        <family val="1"/>
        <charset val="128"/>
      </rPr>
      <t xml:space="preserve">         航　路　名</t>
    </r>
    <phoneticPr fontId="1"/>
  </si>
  <si>
    <t>　川崎港コンテナターミナル利用約款第４条に
基づき、係留施設等（ＫＣ１）を利用したいので、
利用申請します。</t>
    <rPh sb="1" eb="3">
      <t>カワサキ</t>
    </rPh>
    <rPh sb="3" eb="4">
      <t>コウ</t>
    </rPh>
    <rPh sb="13" eb="15">
      <t>リヨウ</t>
    </rPh>
    <rPh sb="15" eb="17">
      <t>ヤッカン</t>
    </rPh>
    <rPh sb="17" eb="18">
      <t>ダイ</t>
    </rPh>
    <rPh sb="19" eb="20">
      <t>ジョウ</t>
    </rPh>
    <rPh sb="22" eb="23">
      <t>モト</t>
    </rPh>
    <rPh sb="26" eb="28">
      <t>ケイリュウ</t>
    </rPh>
    <rPh sb="28" eb="30">
      <t>シセツ</t>
    </rPh>
    <rPh sb="30" eb="31">
      <t>トウ</t>
    </rPh>
    <rPh sb="37" eb="39">
      <t>リヨウ</t>
    </rPh>
    <rPh sb="46" eb="48">
      <t>リヨウ</t>
    </rPh>
    <rPh sb="48" eb="50">
      <t>シンセイ</t>
    </rPh>
    <phoneticPr fontId="1"/>
  </si>
  <si>
    <t>ｍ</t>
    <phoneticPr fontId="1"/>
  </si>
  <si>
    <t>トン</t>
    <phoneticPr fontId="1"/>
  </si>
  <si>
    <r>
      <t xml:space="preserve">信号符字
</t>
    </r>
    <r>
      <rPr>
        <sz val="8"/>
        <color theme="1"/>
        <rFont val="ＭＳ 明朝"/>
        <family val="1"/>
        <charset val="128"/>
      </rPr>
      <t>（コールサイン）</t>
    </r>
    <phoneticPr fontId="1"/>
  </si>
  <si>
    <t>船名</t>
  </si>
  <si>
    <t>RP0305</t>
  </si>
  <si>
    <t>CFTＮｏ．1</t>
  </si>
  <si>
    <t>日本</t>
  </si>
  <si>
    <t>RP0213</t>
  </si>
  <si>
    <t>CFTＮｏ．2</t>
  </si>
  <si>
    <t>RP0276</t>
  </si>
  <si>
    <t>CFTＮｏ．3</t>
  </si>
  <si>
    <t>RP0261</t>
  </si>
  <si>
    <t>CFTＮｏ．5</t>
  </si>
  <si>
    <t>JD2303</t>
  </si>
  <si>
    <t>てんま</t>
  </si>
  <si>
    <t>JD2239</t>
  </si>
  <si>
    <t>いくた</t>
  </si>
  <si>
    <t>あしや</t>
  </si>
  <si>
    <t>まいこ</t>
  </si>
  <si>
    <t>JD2366</t>
  </si>
  <si>
    <t>ひよどり</t>
  </si>
  <si>
    <t>ひょうご</t>
  </si>
  <si>
    <t>JD3165</t>
  </si>
  <si>
    <t>公龍丸</t>
  </si>
  <si>
    <t>JM6135</t>
  </si>
  <si>
    <t>太平丸</t>
  </si>
  <si>
    <t>JD2279</t>
  </si>
  <si>
    <t>こうよう</t>
  </si>
  <si>
    <t>JL6597</t>
  </si>
  <si>
    <t>たかとり</t>
  </si>
  <si>
    <t>JJ4029</t>
  </si>
  <si>
    <t>たかさご</t>
  </si>
  <si>
    <t>JD2269</t>
  </si>
  <si>
    <t>藤隆丸</t>
  </si>
  <si>
    <t>JK5612</t>
  </si>
  <si>
    <t>つるかぶと</t>
  </si>
  <si>
    <t>JD2254</t>
  </si>
  <si>
    <t>佑佳</t>
  </si>
  <si>
    <t>第一鐵運丸</t>
  </si>
  <si>
    <t>JJ3851</t>
  </si>
  <si>
    <t>第一福寿丸</t>
  </si>
  <si>
    <t>JL6629</t>
  </si>
  <si>
    <t>第五大神丸</t>
  </si>
  <si>
    <t>JD2525</t>
  </si>
  <si>
    <t>第二崋山丸</t>
  </si>
  <si>
    <t>JL5708</t>
  </si>
  <si>
    <t>住福丸</t>
  </si>
  <si>
    <t>JM6458</t>
  </si>
  <si>
    <t>清栄</t>
  </si>
  <si>
    <t>JK5617</t>
  </si>
  <si>
    <t>つるみ</t>
  </si>
  <si>
    <t>神若</t>
  </si>
  <si>
    <t>ＪＤ2221</t>
  </si>
  <si>
    <t>扇翔丸</t>
  </si>
  <si>
    <t>第二金力丸</t>
  </si>
  <si>
    <t>JD2327</t>
  </si>
  <si>
    <t>第一共栄丸</t>
  </si>
  <si>
    <t>榛名山</t>
  </si>
  <si>
    <t>JD2641</t>
  </si>
  <si>
    <t>駿河丸</t>
  </si>
  <si>
    <t>JD2365</t>
  </si>
  <si>
    <t>清潮丸</t>
  </si>
  <si>
    <t>太田川</t>
  </si>
  <si>
    <t>清浜丸</t>
  </si>
  <si>
    <t>清岳丸</t>
  </si>
  <si>
    <t>JL6682</t>
  </si>
  <si>
    <t>清島丸</t>
  </si>
  <si>
    <t>JL6390</t>
  </si>
  <si>
    <t>第十一大栄丸</t>
  </si>
  <si>
    <t>はるかぜ</t>
  </si>
  <si>
    <t>JM6680</t>
  </si>
  <si>
    <t>第十八新福丸</t>
  </si>
  <si>
    <t>DSNR9</t>
  </si>
  <si>
    <t>VICTORY STAR</t>
  </si>
  <si>
    <t>KOREA</t>
  </si>
  <si>
    <t>NSQG4</t>
  </si>
  <si>
    <t>KOREA STAR</t>
  </si>
  <si>
    <t>DSNS2</t>
  </si>
  <si>
    <t>CARINA STAR</t>
  </si>
  <si>
    <t>DSOW9</t>
  </si>
  <si>
    <t>STAR APEX</t>
  </si>
  <si>
    <t>STAR PIONEER</t>
  </si>
  <si>
    <t>MARSHALL ISLANDS</t>
  </si>
  <si>
    <t>DSOA6</t>
  </si>
  <si>
    <t>STAR CARRIER</t>
  </si>
  <si>
    <t>DSOE5</t>
  </si>
  <si>
    <t>STAR MARINER</t>
  </si>
  <si>
    <t>3FZJ6</t>
  </si>
  <si>
    <t>IZU</t>
  </si>
  <si>
    <t>PANAMA</t>
  </si>
  <si>
    <t>9VGD6</t>
  </si>
  <si>
    <t>IPANEMA</t>
  </si>
  <si>
    <t>3FCW7</t>
  </si>
  <si>
    <t>IKOMA</t>
  </si>
  <si>
    <t>3FQR7</t>
  </si>
  <si>
    <t>IWAKI</t>
  </si>
  <si>
    <t>S6FF</t>
  </si>
  <si>
    <t>IMARI</t>
  </si>
  <si>
    <t>3FTM6</t>
  </si>
  <si>
    <t>IGA</t>
  </si>
  <si>
    <t>H9DO</t>
  </si>
  <si>
    <t>ASIAN GYRO</t>
  </si>
  <si>
    <t>3FPS4</t>
  </si>
  <si>
    <t>ACX CHERRY</t>
  </si>
  <si>
    <t>ELNO6</t>
  </si>
  <si>
    <t>ACX LILY</t>
  </si>
  <si>
    <t>LIBERIA</t>
  </si>
  <si>
    <t>3FZT7</t>
  </si>
  <si>
    <t>SUZURAN</t>
  </si>
  <si>
    <t>3FVD4</t>
  </si>
  <si>
    <t>ACX COSMOS</t>
  </si>
  <si>
    <t>H3YP</t>
  </si>
  <si>
    <t>ASIAN ZEPHYR</t>
  </si>
  <si>
    <t>3FUH7</t>
  </si>
  <si>
    <t>ACX MARGUERITE</t>
  </si>
  <si>
    <t>3FWQ7</t>
  </si>
  <si>
    <t>LEO AUTHORITY</t>
  </si>
  <si>
    <t>3FTA7</t>
  </si>
  <si>
    <t>SUMIRE</t>
  </si>
  <si>
    <t>A8LP8</t>
  </si>
  <si>
    <t>FPMC CONTAINER 7</t>
  </si>
  <si>
    <t>H8YB</t>
  </si>
  <si>
    <t>SITC YOKOHAMA</t>
  </si>
  <si>
    <t>VRBS3</t>
  </si>
  <si>
    <t>JOSCO STAR</t>
  </si>
  <si>
    <t>V2CH5</t>
  </si>
  <si>
    <t>MARCLIFF</t>
  </si>
  <si>
    <t>Antigua Barbuda</t>
  </si>
  <si>
    <t>3EGN</t>
  </si>
  <si>
    <t>SITC TIANJIN</t>
  </si>
  <si>
    <t>A8LI8</t>
  </si>
  <si>
    <t>　</t>
  </si>
  <si>
    <t xml:space="preserve">月　　　日　　　　時　　　分 </t>
    <rPh sb="0" eb="1">
      <t>ツキ</t>
    </rPh>
    <rPh sb="4" eb="5">
      <t>ヒ</t>
    </rPh>
    <rPh sb="9" eb="10">
      <t>ジ</t>
    </rPh>
    <rPh sb="13" eb="14">
      <t>フン</t>
    </rPh>
    <phoneticPr fontId="1"/>
  </si>
  <si>
    <t>航路コード</t>
    <rPh sb="0" eb="2">
      <t>コウロ</t>
    </rPh>
    <phoneticPr fontId="12"/>
  </si>
  <si>
    <t xml:space="preserve">  02　内航不定期</t>
    <rPh sb="5" eb="6">
      <t>ナイ</t>
    </rPh>
    <rPh sb="6" eb="7">
      <t>コウ</t>
    </rPh>
    <rPh sb="7" eb="10">
      <t>フテイキ</t>
    </rPh>
    <phoneticPr fontId="12"/>
  </si>
  <si>
    <t xml:space="preserve">  11  外航定期　世界一周</t>
    <rPh sb="6" eb="8">
      <t>ガイコウ</t>
    </rPh>
    <rPh sb="8" eb="10">
      <t>テイキ</t>
    </rPh>
    <rPh sb="11" eb="13">
      <t>セカイ</t>
    </rPh>
    <rPh sb="13" eb="15">
      <t>イッシュウ</t>
    </rPh>
    <phoneticPr fontId="12"/>
  </si>
  <si>
    <t xml:space="preserve">  12  外航定期　北米西岸（メキシコ含む）</t>
    <rPh sb="11" eb="13">
      <t>ホクベイ</t>
    </rPh>
    <rPh sb="13" eb="14">
      <t>ニシ</t>
    </rPh>
    <rPh sb="14" eb="15">
      <t>キシ</t>
    </rPh>
    <rPh sb="20" eb="21">
      <t>フク</t>
    </rPh>
    <phoneticPr fontId="12"/>
  </si>
  <si>
    <t xml:space="preserve">  13  外航定期　北米東岸（カリビア含む）</t>
    <rPh sb="11" eb="13">
      <t>ホクベイ</t>
    </rPh>
    <rPh sb="13" eb="14">
      <t>ヒガシ</t>
    </rPh>
    <rPh sb="14" eb="15">
      <t>キシ</t>
    </rPh>
    <rPh sb="20" eb="21">
      <t>フク</t>
    </rPh>
    <phoneticPr fontId="12"/>
  </si>
  <si>
    <t xml:space="preserve">  14  外航定期　北欧・地中海</t>
    <rPh sb="11" eb="13">
      <t>ホクオウ</t>
    </rPh>
    <rPh sb="14" eb="17">
      <t>チチュウカイ</t>
    </rPh>
    <phoneticPr fontId="12"/>
  </si>
  <si>
    <t xml:space="preserve">  15  外航定期　南米西岸</t>
    <rPh sb="11" eb="13">
      <t>ナンベイ</t>
    </rPh>
    <rPh sb="13" eb="14">
      <t>ニシ</t>
    </rPh>
    <rPh sb="14" eb="15">
      <t>キシ</t>
    </rPh>
    <phoneticPr fontId="12"/>
  </si>
  <si>
    <t xml:space="preserve">  16  外航定期　南米東岸</t>
    <rPh sb="11" eb="13">
      <t>ナンベイ</t>
    </rPh>
    <rPh sb="13" eb="14">
      <t>ヒガシ</t>
    </rPh>
    <rPh sb="14" eb="15">
      <t>キシ</t>
    </rPh>
    <phoneticPr fontId="12"/>
  </si>
  <si>
    <t xml:space="preserve">  17  外航定期　アフリカ</t>
    <phoneticPr fontId="12"/>
  </si>
  <si>
    <t xml:space="preserve">  18  外航定期　豪州・ニュージーランド・南太平洋</t>
    <rPh sb="11" eb="13">
      <t>ゴウシュウ</t>
    </rPh>
    <rPh sb="23" eb="24">
      <t>ミナミ</t>
    </rPh>
    <rPh sb="24" eb="27">
      <t>タイヘイヨウ</t>
    </rPh>
    <phoneticPr fontId="12"/>
  </si>
  <si>
    <t xml:space="preserve">  19  外航定期　印パ・ペルシャ・ベンガル</t>
    <rPh sb="11" eb="12">
      <t>イン</t>
    </rPh>
    <phoneticPr fontId="12"/>
  </si>
  <si>
    <t xml:space="preserve">  20  外航定期　東南アジア</t>
    <rPh sb="11" eb="13">
      <t>トウナン</t>
    </rPh>
    <phoneticPr fontId="12"/>
  </si>
  <si>
    <t xml:space="preserve">  21  外航定期　台湾</t>
    <rPh sb="11" eb="13">
      <t>タイワン</t>
    </rPh>
    <phoneticPr fontId="12"/>
  </si>
  <si>
    <t xml:space="preserve">  22  外航定期　韓国</t>
    <rPh sb="11" eb="13">
      <t>カンコク</t>
    </rPh>
    <phoneticPr fontId="12"/>
  </si>
  <si>
    <t xml:space="preserve">  23  外航定期　中国（ホンコン含む）</t>
    <rPh sb="11" eb="13">
      <t>チュウゴク</t>
    </rPh>
    <rPh sb="18" eb="19">
      <t>フク</t>
    </rPh>
    <phoneticPr fontId="12"/>
  </si>
  <si>
    <t xml:space="preserve">  24  外航定期　ナホトカ</t>
    <phoneticPr fontId="12"/>
  </si>
  <si>
    <t xml:space="preserve">  31  外航不定期</t>
    <rPh sb="6" eb="8">
      <t>ガイコウ</t>
    </rPh>
    <rPh sb="8" eb="11">
      <t>フテイキ</t>
    </rPh>
    <phoneticPr fontId="12"/>
  </si>
  <si>
    <t xml:space="preserve">  01  内航定期</t>
    <rPh sb="6" eb="7">
      <t>ナイ</t>
    </rPh>
    <rPh sb="7" eb="8">
      <t>コウ</t>
    </rPh>
    <rPh sb="8" eb="10">
      <t>テイキ</t>
    </rPh>
    <phoneticPr fontId="12"/>
  </si>
  <si>
    <t xml:space="preserve">  41  避難</t>
    <rPh sb="6" eb="8">
      <t>ヒナン</t>
    </rPh>
    <phoneticPr fontId="12"/>
  </si>
  <si>
    <t xml:space="preserve">  51  鉄道連絡</t>
    <rPh sb="6" eb="8">
      <t>テツドウ</t>
    </rPh>
    <rPh sb="8" eb="10">
      <t>レンラク</t>
    </rPh>
    <phoneticPr fontId="12"/>
  </si>
  <si>
    <t xml:space="preserve">  61  その他</t>
    <rPh sb="8" eb="9">
      <t>タ</t>
    </rPh>
    <phoneticPr fontId="12"/>
  </si>
  <si>
    <r>
      <rPr>
        <sz val="8"/>
        <color indexed="8"/>
        <rFont val="ＭＳ 明朝"/>
        <family val="1"/>
        <charset val="128"/>
      </rPr>
      <t xml:space="preserve"> (コールサイン)　    </t>
    </r>
    <r>
      <rPr>
        <sz val="10"/>
        <color indexed="8"/>
        <rFont val="ＭＳ 明朝"/>
        <family val="1"/>
        <charset val="128"/>
      </rPr>
      <t>(被)接舷船名</t>
    </r>
    <rPh sb="15" eb="16">
      <t>ヒ</t>
    </rPh>
    <rPh sb="17" eb="18">
      <t>セツ</t>
    </rPh>
    <rPh sb="18" eb="19">
      <t>ゲン</t>
    </rPh>
    <rPh sb="19" eb="20">
      <t>フネ</t>
    </rPh>
    <rPh sb="20" eb="21">
      <t>ナ</t>
    </rPh>
    <phoneticPr fontId="1"/>
  </si>
  <si>
    <r>
      <t>申請者</t>
    </r>
    <r>
      <rPr>
        <sz val="9.5"/>
        <color theme="1"/>
        <rFont val="ＭＳ Ｐ明朝"/>
        <family val="1"/>
        <charset val="128"/>
      </rPr>
      <t>(提出者・会社)</t>
    </r>
    <rPh sb="0" eb="3">
      <t>シンセイシャ</t>
    </rPh>
    <rPh sb="4" eb="7">
      <t>テイシュツシャ</t>
    </rPh>
    <rPh sb="8" eb="10">
      <t>カイシャ</t>
    </rPh>
    <phoneticPr fontId="1"/>
  </si>
  <si>
    <t>航路</t>
    <rPh sb="0" eb="2">
      <t>コウロ</t>
    </rPh>
    <phoneticPr fontId="12"/>
  </si>
  <si>
    <t>港湾</t>
    <rPh sb="0" eb="2">
      <t>コウワン</t>
    </rPh>
    <phoneticPr fontId="12"/>
  </si>
  <si>
    <t>港湾コード</t>
    <rPh sb="0" eb="2">
      <t>コウワン</t>
    </rPh>
    <phoneticPr fontId="12"/>
  </si>
  <si>
    <t xml:space="preserve"> JPTYO   東京</t>
    <rPh sb="9" eb="11">
      <t>トウキョウ</t>
    </rPh>
    <phoneticPr fontId="12"/>
  </si>
  <si>
    <t xml:space="preserve"> JPYOK   横浜</t>
    <rPh sb="9" eb="11">
      <t>ヨコハマ</t>
    </rPh>
    <phoneticPr fontId="12"/>
  </si>
  <si>
    <t>品名　　　　　</t>
    <rPh sb="0" eb="2">
      <t>ヒンメイ</t>
    </rPh>
    <phoneticPr fontId="1"/>
  </si>
  <si>
    <t xml:space="preserve"> BOW  TO BRIDGE</t>
    <phoneticPr fontId="1"/>
  </si>
  <si>
    <t xml:space="preserve"> （宛先）川崎臨港倉庫埠頭株式会社代表取締役</t>
    <rPh sb="2" eb="4">
      <t>アテサキ</t>
    </rPh>
    <rPh sb="5" eb="7">
      <t>カワサキ</t>
    </rPh>
    <rPh sb="7" eb="9">
      <t>リンコウ</t>
    </rPh>
    <rPh sb="9" eb="11">
      <t>ソウコ</t>
    </rPh>
    <rPh sb="11" eb="13">
      <t>フトウ</t>
    </rPh>
    <rPh sb="13" eb="17">
      <t>カ</t>
    </rPh>
    <rPh sb="17" eb="19">
      <t>ダイヒョウ</t>
    </rPh>
    <rPh sb="19" eb="21">
      <t>トリシマ</t>
    </rPh>
    <rPh sb="21" eb="22">
      <t>ヤク</t>
    </rPh>
    <phoneticPr fontId="1"/>
  </si>
  <si>
    <t>担   当</t>
    <rPh sb="0" eb="1">
      <t>タン</t>
    </rPh>
    <rPh sb="4" eb="5">
      <t>トウ</t>
    </rPh>
    <phoneticPr fontId="1"/>
  </si>
  <si>
    <t>課   長</t>
    <rPh sb="0" eb="1">
      <t>カ</t>
    </rPh>
    <rPh sb="4" eb="5">
      <t>チョウ</t>
    </rPh>
    <phoneticPr fontId="1"/>
  </si>
  <si>
    <t>部   長</t>
    <rPh sb="0" eb="1">
      <t>ブ</t>
    </rPh>
    <rPh sb="4" eb="5">
      <t>チョウ</t>
    </rPh>
    <phoneticPr fontId="1"/>
  </si>
  <si>
    <t>川崎コンテナ１号岸壁</t>
    <rPh sb="0" eb="2">
      <t>カワサキ</t>
    </rPh>
    <rPh sb="7" eb="8">
      <t>ゴウ</t>
    </rPh>
    <rPh sb="8" eb="10">
      <t>ガンペキ</t>
    </rPh>
    <phoneticPr fontId="1"/>
  </si>
  <si>
    <t>(備考)</t>
    <rPh sb="1" eb="3">
      <t>ビコウ</t>
    </rPh>
    <phoneticPr fontId="1"/>
  </si>
  <si>
    <t>NET TON</t>
  </si>
  <si>
    <t>BOW TO BRIDGE</t>
  </si>
  <si>
    <t>コールサイン</t>
    <phoneticPr fontId="25"/>
  </si>
  <si>
    <t>船の全長</t>
    <rPh sb="0" eb="1">
      <t>フネ</t>
    </rPh>
    <rPh sb="2" eb="4">
      <t>ゼンチョウ</t>
    </rPh>
    <phoneticPr fontId="25"/>
  </si>
  <si>
    <t>船幅</t>
    <rPh sb="0" eb="1">
      <t>フネ</t>
    </rPh>
    <rPh sb="1" eb="2">
      <t>ハバ</t>
    </rPh>
    <phoneticPr fontId="25"/>
  </si>
  <si>
    <t>国籍</t>
    <rPh sb="0" eb="2">
      <t>コクセキ</t>
    </rPh>
    <phoneticPr fontId="25"/>
  </si>
  <si>
    <t>総トン数</t>
    <rPh sb="0" eb="1">
      <t>ソウ</t>
    </rPh>
    <rPh sb="3" eb="4">
      <t>スウ</t>
    </rPh>
    <phoneticPr fontId="25"/>
  </si>
  <si>
    <t>国際トン数</t>
    <rPh sb="0" eb="2">
      <t>コクサイ</t>
    </rPh>
    <rPh sb="4" eb="5">
      <t>スウ</t>
    </rPh>
    <phoneticPr fontId="25"/>
  </si>
  <si>
    <t>重量トン数</t>
    <rPh sb="0" eb="2">
      <t>ジュウリョウ</t>
    </rPh>
    <rPh sb="4" eb="5">
      <t>スウ</t>
    </rPh>
    <phoneticPr fontId="25"/>
  </si>
  <si>
    <t>船の種類</t>
    <rPh sb="0" eb="1">
      <t>フネ</t>
    </rPh>
    <rPh sb="2" eb="4">
      <t>シュルイ</t>
    </rPh>
    <phoneticPr fontId="25"/>
  </si>
  <si>
    <t>フルコンテナ船</t>
    <rPh sb="6" eb="7">
      <t>フネ</t>
    </rPh>
    <phoneticPr fontId="25"/>
  </si>
  <si>
    <t>JD2302</t>
    <phoneticPr fontId="25"/>
  </si>
  <si>
    <t>JD2630</t>
    <phoneticPr fontId="25"/>
  </si>
  <si>
    <t>JD2182</t>
    <phoneticPr fontId="25"/>
  </si>
  <si>
    <t>JD3247</t>
    <phoneticPr fontId="25"/>
  </si>
  <si>
    <t>だいこく</t>
    <phoneticPr fontId="25"/>
  </si>
  <si>
    <t>JL6712</t>
    <phoneticPr fontId="25"/>
  </si>
  <si>
    <t>JD2041</t>
    <phoneticPr fontId="25"/>
  </si>
  <si>
    <t>JL6614</t>
    <phoneticPr fontId="25"/>
  </si>
  <si>
    <t>JM6727</t>
    <phoneticPr fontId="25"/>
  </si>
  <si>
    <t>JD3046</t>
    <phoneticPr fontId="25"/>
  </si>
  <si>
    <t>JD2951</t>
    <phoneticPr fontId="25"/>
  </si>
  <si>
    <t>JH3443</t>
    <phoneticPr fontId="25"/>
  </si>
  <si>
    <t>JD3567</t>
    <phoneticPr fontId="25"/>
  </si>
  <si>
    <t>しんせと</t>
    <phoneticPr fontId="25"/>
  </si>
  <si>
    <t>JL6491</t>
    <phoneticPr fontId="25"/>
  </si>
  <si>
    <t>V7UP8</t>
    <phoneticPr fontId="25"/>
  </si>
  <si>
    <t>A8KA4</t>
    <phoneticPr fontId="25"/>
  </si>
  <si>
    <t>NONA</t>
    <phoneticPr fontId="25"/>
  </si>
  <si>
    <t>LIBERIA</t>
    <phoneticPr fontId="25"/>
  </si>
  <si>
    <t>3FER3</t>
    <phoneticPr fontId="25"/>
  </si>
  <si>
    <t>NYK MARIA</t>
    <phoneticPr fontId="25"/>
  </si>
  <si>
    <t>3FJC7</t>
    <phoneticPr fontId="25"/>
  </si>
  <si>
    <t>NYK PAULA</t>
    <phoneticPr fontId="25"/>
  </si>
  <si>
    <t>PANAMA</t>
    <phoneticPr fontId="25"/>
  </si>
  <si>
    <t>VRGT3</t>
    <phoneticPr fontId="25"/>
  </si>
  <si>
    <t>CALICANTO BRIDGE</t>
    <phoneticPr fontId="25"/>
  </si>
  <si>
    <t>HONG KONG</t>
    <phoneticPr fontId="25"/>
  </si>
  <si>
    <t>3EWK3</t>
    <phoneticPr fontId="25"/>
  </si>
  <si>
    <t>LOS ANDES BRIDGE</t>
    <phoneticPr fontId="25"/>
  </si>
  <si>
    <t>3ETN4</t>
    <phoneticPr fontId="25"/>
  </si>
  <si>
    <t>ACX PEARL</t>
    <phoneticPr fontId="25"/>
  </si>
  <si>
    <t>DYUG</t>
    <phoneticPr fontId="25"/>
  </si>
  <si>
    <t>ACX CRYSTAL</t>
    <phoneticPr fontId="25"/>
  </si>
  <si>
    <t>VRBZ8</t>
    <phoneticPr fontId="25"/>
  </si>
  <si>
    <t>JOSCO VIEW</t>
    <phoneticPr fontId="25"/>
  </si>
  <si>
    <t>SITC KOBE</t>
    <phoneticPr fontId="25"/>
  </si>
  <si>
    <t>SITC SHIMIZU</t>
    <phoneticPr fontId="25"/>
  </si>
  <si>
    <t>VRKS7</t>
    <phoneticPr fontId="25"/>
  </si>
  <si>
    <t>SITC SHENZHEN</t>
    <phoneticPr fontId="25"/>
  </si>
  <si>
    <t>HONG KONG</t>
    <phoneticPr fontId="25"/>
  </si>
  <si>
    <t>3ELU</t>
    <phoneticPr fontId="25"/>
  </si>
  <si>
    <t>SITC XIAMEN</t>
    <phoneticPr fontId="25"/>
  </si>
  <si>
    <t>3EKM7</t>
    <phoneticPr fontId="25"/>
  </si>
  <si>
    <t>SITC HONGKONG</t>
    <phoneticPr fontId="25"/>
  </si>
  <si>
    <t>3EGD6</t>
    <phoneticPr fontId="25"/>
  </si>
  <si>
    <t>SITC NAGOYA</t>
    <phoneticPr fontId="25"/>
  </si>
  <si>
    <t>VRKS6</t>
    <phoneticPr fontId="25"/>
  </si>
  <si>
    <t>SITC LIANYUNGANG</t>
    <phoneticPr fontId="25"/>
  </si>
  <si>
    <t>VRLI5</t>
    <phoneticPr fontId="25"/>
  </si>
  <si>
    <t>SITC YANTAI</t>
    <phoneticPr fontId="25"/>
  </si>
  <si>
    <t>VRKS5</t>
    <phoneticPr fontId="25"/>
  </si>
  <si>
    <t>SITC MOJI</t>
    <phoneticPr fontId="25"/>
  </si>
  <si>
    <t>VRJQ9</t>
    <phoneticPr fontId="25"/>
  </si>
  <si>
    <t>SITC KWANGYANG</t>
    <phoneticPr fontId="25"/>
  </si>
  <si>
    <t>VRLI4</t>
    <phoneticPr fontId="25"/>
  </si>
  <si>
    <t>SITC QINGDAO</t>
    <phoneticPr fontId="25"/>
  </si>
  <si>
    <t>VRLD6</t>
    <phoneticPr fontId="25"/>
  </si>
  <si>
    <t>SITC OSAKA</t>
    <phoneticPr fontId="25"/>
  </si>
  <si>
    <t>C6WB6</t>
    <phoneticPr fontId="25"/>
  </si>
  <si>
    <t>TRINITY</t>
    <phoneticPr fontId="25"/>
  </si>
  <si>
    <t>BAHAMAS</t>
    <phoneticPr fontId="25"/>
  </si>
  <si>
    <t>C6WS6</t>
    <phoneticPr fontId="25"/>
  </si>
  <si>
    <t>HARRIER</t>
    <phoneticPr fontId="25"/>
  </si>
  <si>
    <t>V2DR5</t>
    <phoneticPr fontId="25"/>
  </si>
  <si>
    <t>WARNOW TROUT</t>
    <phoneticPr fontId="25"/>
  </si>
  <si>
    <t>ANTIGUA AND BARBUDA</t>
    <phoneticPr fontId="25"/>
  </si>
  <si>
    <t>HONH</t>
    <phoneticPr fontId="25"/>
  </si>
  <si>
    <t>SITC TOKYO</t>
    <phoneticPr fontId="25"/>
  </si>
  <si>
    <t>VRLI2</t>
    <phoneticPr fontId="25"/>
  </si>
  <si>
    <t>SITC DALIAN</t>
    <phoneticPr fontId="25"/>
  </si>
  <si>
    <t>FORMOSA CONTAINER NO.4</t>
    <phoneticPr fontId="25"/>
  </si>
  <si>
    <t>C4WY2</t>
    <phoneticPr fontId="25"/>
  </si>
  <si>
    <t>RBD BOREA</t>
    <phoneticPr fontId="25"/>
  </si>
  <si>
    <t>GERMANY</t>
    <phoneticPr fontId="25"/>
  </si>
  <si>
    <t>VRLG3</t>
    <phoneticPr fontId="25"/>
  </si>
  <si>
    <t>SITC FANGCHENG</t>
    <phoneticPr fontId="25"/>
  </si>
  <si>
    <t>H3PB</t>
    <phoneticPr fontId="25"/>
  </si>
  <si>
    <t>VRLG2</t>
    <phoneticPr fontId="25"/>
  </si>
  <si>
    <t>VRLI3</t>
    <phoneticPr fontId="25"/>
  </si>
  <si>
    <t>SITC HOCHIMINH</t>
    <phoneticPr fontId="25"/>
  </si>
  <si>
    <t>VRLQ7</t>
    <phoneticPr fontId="25"/>
  </si>
  <si>
    <t>SITC BUSAN</t>
    <phoneticPr fontId="25"/>
  </si>
  <si>
    <t>ｍ</t>
    <phoneticPr fontId="1"/>
  </si>
  <si>
    <t>着岸日時</t>
    <rPh sb="0" eb="2">
      <t>チャクガン</t>
    </rPh>
    <rPh sb="2" eb="4">
      <t>ニチジ</t>
    </rPh>
    <phoneticPr fontId="1"/>
  </si>
  <si>
    <t>離岸日時</t>
    <rPh sb="0" eb="2">
      <t>リガン</t>
    </rPh>
    <rPh sb="2" eb="4">
      <t>ニチジ</t>
    </rPh>
    <phoneticPr fontId="1"/>
  </si>
  <si>
    <t>年　　　月　　　日　　　　時　　　分　</t>
    <rPh sb="0" eb="1">
      <t>ネン</t>
    </rPh>
    <rPh sb="4" eb="5">
      <t>ツキ</t>
    </rPh>
    <rPh sb="8" eb="9">
      <t>ヒ</t>
    </rPh>
    <rPh sb="13" eb="14">
      <t>ジ</t>
    </rPh>
    <rPh sb="17" eb="18">
      <t>フン</t>
    </rPh>
    <phoneticPr fontId="1"/>
  </si>
  <si>
    <t>荷役会社</t>
    <rPh sb="0" eb="2">
      <t>ニヤク</t>
    </rPh>
    <rPh sb="2" eb="4">
      <t>カイシャ</t>
    </rPh>
    <phoneticPr fontId="1"/>
  </si>
  <si>
    <t>クレーン使用</t>
    <rPh sb="4" eb="6">
      <t>シヨウ</t>
    </rPh>
    <phoneticPr fontId="1"/>
  </si>
  <si>
    <t>照合</t>
    <rPh sb="0" eb="2">
      <t>ショウゴウ</t>
    </rPh>
    <phoneticPr fontId="1"/>
  </si>
  <si>
    <t>入力</t>
    <rPh sb="0" eb="2">
      <t>ニュウリョク</t>
    </rPh>
    <phoneticPr fontId="1"/>
  </si>
  <si>
    <t>入力照合</t>
    <rPh sb="0" eb="2">
      <t>ニュウリョク</t>
    </rPh>
    <rPh sb="2" eb="4">
      <t>ショウゴウ</t>
    </rPh>
    <phoneticPr fontId="1"/>
  </si>
  <si>
    <t>処
理
欄</t>
    <rPh sb="0" eb="1">
      <t>トコロ</t>
    </rPh>
    <rPh sb="2" eb="3">
      <t>コトワリ</t>
    </rPh>
    <rPh sb="4" eb="5">
      <t>ラン</t>
    </rPh>
    <phoneticPr fontId="1"/>
  </si>
  <si>
    <t>運航者名</t>
    <rPh sb="0" eb="2">
      <t>ウンコウ</t>
    </rPh>
    <rPh sb="2" eb="3">
      <t>シャ</t>
    </rPh>
    <rPh sb="3" eb="4">
      <t>ナ</t>
    </rPh>
    <phoneticPr fontId="1"/>
  </si>
  <si>
    <t>担　当</t>
    <rPh sb="0" eb="1">
      <t>タン</t>
    </rPh>
    <rPh sb="2" eb="3">
      <t>トウ</t>
    </rPh>
    <phoneticPr fontId="1"/>
  </si>
  <si>
    <t>電　話</t>
    <rPh sb="0" eb="1">
      <t>デン</t>
    </rPh>
    <rPh sb="2" eb="3">
      <t>ハナシ</t>
    </rPh>
    <phoneticPr fontId="1"/>
  </si>
  <si>
    <t>有・無 （フローティングショア　  　t)</t>
    <rPh sb="0" eb="1">
      <t>ウ</t>
    </rPh>
    <rPh sb="2" eb="3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</si>
</sst>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yyyy&quot;年&quot;m&quot;月&quot;d&quot;日&quot;;@"/>
    <numFmt numFmtId="177" formatCode="[$-F800]dddd\,\ mmmm\ dd\,\ yyyy"/>
    <numFmt numFmtId="178" formatCode="0.0_ "/>
    <numFmt numFmtId="179" formatCode="#,###"/>
    <numFmt numFmtId="180" formatCode="General&quot; ｍ&quot;"/>
    <numFmt numFmtId="181" formatCode="General&quot; 月&quot;"/>
    <numFmt numFmtId="182" formatCode="General&quot; 日&quot;"/>
    <numFmt numFmtId="183" formatCode="General&quot; 時&quot;"/>
    <numFmt numFmtId="184" formatCode="General&quot; 分&quot;"/>
    <numFmt numFmtId="185" formatCode="General&quot; ＴＥＵ&quot;"/>
    <numFmt numFmtId="186" formatCode="#,##0.0_ "/>
    <numFmt numFmtId="187" formatCode="0.00_ 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9.5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1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176" fontId="6" fillId="0" borderId="0" xfId="0" applyNumberFormat="1" applyFont="1" applyAlignment="1">
      <alignment horizontal="right" vertical="center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7" fillId="0" borderId="0" xfId="0" applyFont="1">
      <alignment vertical="center"/>
    </xf>
    <xf numFmtId="0" fontId="7" fillId="0" borderId="0" xfId="0" applyFont="1" applyAlignment="1"/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>
      <alignment vertical="center"/>
    </xf>
    <xf numFmtId="178" fontId="0" fillId="0" borderId="12" xfId="0" applyNumberFormat="1" applyBorder="1">
      <alignment vertical="center"/>
    </xf>
    <xf numFmtId="38" fontId="0" fillId="0" borderId="12" xfId="1" applyFont="1" applyBorder="1">
      <alignment vertical="center"/>
    </xf>
    <xf numFmtId="49" fontId="0" fillId="0" borderId="12" xfId="0" applyNumberFormat="1" applyBorder="1" applyAlignment="1">
      <alignment horizontal="left" vertical="center"/>
    </xf>
    <xf numFmtId="0" fontId="18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49" fontId="18" fillId="0" borderId="0" xfId="2" applyNumberFormat="1" applyFont="1" applyBorder="1" applyAlignment="1">
      <alignment horizontal="center" vertical="center"/>
    </xf>
    <xf numFmtId="0" fontId="18" fillId="0" borderId="0" xfId="2" applyFont="1" applyBorder="1" applyAlignment="1">
      <alignment horizontal="left" vertical="center"/>
    </xf>
    <xf numFmtId="49" fontId="19" fillId="0" borderId="0" xfId="2" applyNumberFormat="1" applyFont="1" applyBorder="1" applyAlignment="1">
      <alignment horizontal="center" vertical="center"/>
    </xf>
    <xf numFmtId="49" fontId="19" fillId="0" borderId="0" xfId="2" applyNumberFormat="1" applyFont="1" applyBorder="1" applyAlignment="1">
      <alignment horizontal="left" vertical="center"/>
    </xf>
    <xf numFmtId="0" fontId="18" fillId="0" borderId="0" xfId="2" applyFont="1" applyBorder="1" applyAlignment="1">
      <alignment vertical="center" shrinkToFit="1"/>
    </xf>
    <xf numFmtId="49" fontId="19" fillId="0" borderId="0" xfId="2" applyNumberFormat="1" applyFont="1" applyBorder="1" applyAlignment="1">
      <alignment horizontal="distributed" vertical="center"/>
    </xf>
    <xf numFmtId="0" fontId="17" fillId="0" borderId="0" xfId="2" applyBorder="1" applyAlignment="1">
      <alignment horizontal="distributed" vertical="center"/>
    </xf>
    <xf numFmtId="0" fontId="0" fillId="0" borderId="0" xfId="0" applyAlignment="1">
      <alignment vertical="center"/>
    </xf>
    <xf numFmtId="0" fontId="18" fillId="0" borderId="0" xfId="2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20" fillId="0" borderId="12" xfId="2" applyFont="1" applyBorder="1" applyAlignment="1">
      <alignment horizontal="center" vertical="center" wrapText="1"/>
    </xf>
    <xf numFmtId="0" fontId="20" fillId="0" borderId="12" xfId="2" applyFont="1" applyBorder="1" applyAlignment="1">
      <alignment horizontal="center" vertical="center"/>
    </xf>
    <xf numFmtId="49" fontId="20" fillId="0" borderId="0" xfId="2" applyNumberFormat="1" applyFont="1" applyBorder="1" applyAlignment="1">
      <alignment horizontal="center" vertical="center"/>
    </xf>
    <xf numFmtId="49" fontId="20" fillId="0" borderId="12" xfId="2" applyNumberFormat="1" applyFont="1" applyBorder="1" applyAlignment="1">
      <alignment horizontal="left" vertical="center"/>
    </xf>
    <xf numFmtId="49" fontId="21" fillId="0" borderId="12" xfId="2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187" fontId="0" fillId="0" borderId="12" xfId="0" applyNumberFormat="1" applyBorder="1" applyAlignment="1">
      <alignment horizontal="center" vertical="center" shrinkToFit="1"/>
    </xf>
    <xf numFmtId="187" fontId="0" fillId="0" borderId="12" xfId="0" applyNumberForma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18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top"/>
    </xf>
    <xf numFmtId="0" fontId="28" fillId="0" borderId="5" xfId="0" applyFont="1" applyBorder="1" applyAlignment="1">
      <alignment horizontal="center" vertical="top"/>
    </xf>
    <xf numFmtId="0" fontId="28" fillId="0" borderId="6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0" fontId="28" fillId="0" borderId="8" xfId="0" applyFont="1" applyBorder="1" applyAlignment="1">
      <alignment horizontal="center" vertical="top"/>
    </xf>
    <xf numFmtId="0" fontId="28" fillId="0" borderId="7" xfId="0" applyFont="1" applyBorder="1" applyAlignment="1">
      <alignment horizontal="center" vertical="top"/>
    </xf>
    <xf numFmtId="0" fontId="28" fillId="0" borderId="9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186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183" fontId="4" fillId="0" borderId="20" xfId="0" applyNumberFormat="1" applyFont="1" applyBorder="1" applyAlignment="1">
      <alignment horizontal="right" vertical="center" wrapText="1"/>
    </xf>
    <xf numFmtId="184" fontId="4" fillId="0" borderId="22" xfId="0" applyNumberFormat="1" applyFont="1" applyBorder="1" applyAlignment="1">
      <alignment horizontal="center" vertical="center" wrapText="1"/>
    </xf>
    <xf numFmtId="184" fontId="4" fillId="0" borderId="23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180" fontId="4" fillId="0" borderId="20" xfId="0" applyNumberFormat="1" applyFont="1" applyBorder="1" applyAlignment="1">
      <alignment horizontal="center" vertical="center" wrapText="1"/>
    </xf>
    <xf numFmtId="180" fontId="4" fillId="0" borderId="26" xfId="0" applyNumberFormat="1" applyFont="1" applyBorder="1" applyAlignment="1">
      <alignment horizontal="center" vertical="center" wrapText="1"/>
    </xf>
    <xf numFmtId="180" fontId="4" fillId="0" borderId="2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179" fontId="4" fillId="0" borderId="20" xfId="0" applyNumberFormat="1" applyFont="1" applyBorder="1" applyAlignment="1">
      <alignment horizontal="center" vertical="center" wrapText="1"/>
    </xf>
    <xf numFmtId="181" fontId="4" fillId="0" borderId="19" xfId="0" applyNumberFormat="1" applyFont="1" applyBorder="1" applyAlignment="1">
      <alignment horizontal="right" vertical="center" wrapText="1"/>
    </xf>
    <xf numFmtId="181" fontId="4" fillId="0" borderId="20" xfId="0" applyNumberFormat="1" applyFont="1" applyBorder="1" applyAlignment="1">
      <alignment horizontal="right" vertical="center" wrapText="1"/>
    </xf>
    <xf numFmtId="182" fontId="4" fillId="0" borderId="20" xfId="0" applyNumberFormat="1" applyFont="1" applyBorder="1" applyAlignment="1">
      <alignment horizontal="center" vertical="center" wrapText="1"/>
    </xf>
    <xf numFmtId="184" fontId="4" fillId="0" borderId="20" xfId="0" applyNumberFormat="1" applyFont="1" applyBorder="1" applyAlignment="1">
      <alignment horizontal="center" vertical="center" wrapText="1"/>
    </xf>
    <xf numFmtId="184" fontId="4" fillId="0" borderId="26" xfId="0" applyNumberFormat="1" applyFont="1" applyBorder="1" applyAlignment="1">
      <alignment horizontal="center" vertical="center" wrapText="1"/>
    </xf>
    <xf numFmtId="38" fontId="4" fillId="0" borderId="19" xfId="1" applyFont="1" applyBorder="1" applyAlignment="1">
      <alignment horizontal="center" vertical="center" wrapText="1"/>
    </xf>
    <xf numFmtId="38" fontId="4" fillId="0" borderId="20" xfId="1" applyFont="1" applyBorder="1" applyAlignment="1">
      <alignment horizontal="center" vertical="center" wrapText="1"/>
    </xf>
    <xf numFmtId="179" fontId="4" fillId="0" borderId="19" xfId="1" applyNumberFormat="1" applyFont="1" applyBorder="1" applyAlignment="1">
      <alignment horizontal="center" vertical="center" wrapText="1"/>
    </xf>
    <xf numFmtId="179" fontId="4" fillId="0" borderId="20" xfId="1" applyNumberFormat="1" applyFont="1" applyBorder="1" applyAlignment="1">
      <alignment horizontal="center" vertical="center" wrapText="1"/>
    </xf>
    <xf numFmtId="182" fontId="4" fillId="0" borderId="2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5" fillId="0" borderId="0" xfId="0" applyFont="1" applyAlignment="1">
      <alignment horizontal="left" vertical="center" shrinkToFit="1"/>
    </xf>
    <xf numFmtId="0" fontId="5" fillId="0" borderId="19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0" xfId="0" applyFont="1" applyBorder="1" applyAlignment="1" applyProtection="1">
      <alignment horizontal="right" vertical="center" wrapTex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185" fontId="14" fillId="0" borderId="32" xfId="0" applyNumberFormat="1" applyFont="1" applyBorder="1" applyAlignment="1">
      <alignment horizontal="center" vertical="center" wrapText="1"/>
    </xf>
    <xf numFmtId="185" fontId="14" fillId="0" borderId="22" xfId="0" applyNumberFormat="1" applyFont="1" applyBorder="1" applyAlignment="1">
      <alignment horizontal="center" vertical="center" wrapText="1"/>
    </xf>
    <xf numFmtId="185" fontId="14" fillId="0" borderId="23" xfId="0" applyNumberFormat="1" applyFont="1" applyBorder="1" applyAlignment="1">
      <alignment horizontal="center" vertical="center" wrapText="1"/>
    </xf>
    <xf numFmtId="185" fontId="14" fillId="0" borderId="33" xfId="0" applyNumberFormat="1" applyFont="1" applyBorder="1" applyAlignment="1">
      <alignment horizontal="center" vertical="center" wrapText="1"/>
    </xf>
    <xf numFmtId="185" fontId="14" fillId="0" borderId="0" xfId="0" applyNumberFormat="1" applyFont="1" applyBorder="1" applyAlignment="1">
      <alignment horizontal="center" vertical="center" wrapText="1"/>
    </xf>
    <xf numFmtId="185" fontId="14" fillId="0" borderId="1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codec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72"/>
  <sheetViews>
    <sheetView tabSelected="1" zoomScale="125" zoomScaleNormal="125" zoomScaleSheetLayoutView="125" workbookViewId="0">
      <selection activeCell="P35" sqref="P35:T37"/>
    </sheetView>
  </sheetViews>
  <sheetFormatPr defaultRowHeight="13.5" x14ac:dyDescent="0.15"/>
  <cols>
    <col min="1" max="40" width="2.25" customWidth="1"/>
  </cols>
  <sheetData>
    <row r="1" spans="1:40" ht="12.95" customHeight="1" x14ac:dyDescent="0.15">
      <c r="AB1" s="171" t="s">
        <v>288</v>
      </c>
      <c r="AC1" s="171"/>
      <c r="AD1" s="171"/>
      <c r="AE1" s="171"/>
      <c r="AF1" s="171" t="s">
        <v>289</v>
      </c>
      <c r="AG1" s="171"/>
      <c r="AH1" s="171"/>
      <c r="AI1" s="171"/>
      <c r="AJ1" s="171" t="s">
        <v>290</v>
      </c>
      <c r="AK1" s="171"/>
      <c r="AL1" s="171"/>
      <c r="AM1" s="171"/>
    </row>
    <row r="2" spans="1:40" ht="15" customHeight="1" x14ac:dyDescent="0.15"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</row>
    <row r="3" spans="1:40" ht="15" customHeight="1" x14ac:dyDescent="0.15"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</row>
    <row r="4" spans="1:40" ht="15" customHeight="1" x14ac:dyDescent="0.15"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</row>
    <row r="5" spans="1:40" ht="13.5" customHeight="1" x14ac:dyDescent="0.15"/>
    <row r="6" spans="1:40" x14ac:dyDescent="0.15">
      <c r="AF6" s="4"/>
      <c r="AG6" s="175">
        <v>41730</v>
      </c>
      <c r="AH6" s="175"/>
      <c r="AI6" s="175"/>
      <c r="AJ6" s="175"/>
      <c r="AK6" s="175"/>
      <c r="AL6" s="175"/>
      <c r="AM6" s="175"/>
    </row>
    <row r="7" spans="1:40" ht="15.95" customHeight="1" x14ac:dyDescent="0.15">
      <c r="A7" s="176" t="s">
        <v>19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</row>
    <row r="8" spans="1:40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x14ac:dyDescent="0.15">
      <c r="A9" s="102" t="s">
        <v>287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1" spans="1:40" ht="15.95" customHeight="1" x14ac:dyDescent="0.15">
      <c r="A11" s="103" t="s">
        <v>123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9"/>
      <c r="S11" s="69" t="s">
        <v>279</v>
      </c>
      <c r="T11" s="69"/>
      <c r="U11" s="69"/>
      <c r="V11" s="69"/>
      <c r="W11" s="69"/>
      <c r="X11" s="69"/>
      <c r="Y11" s="69"/>
      <c r="Z11" s="69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</row>
    <row r="12" spans="1:40" ht="15.95" customHeight="1" x14ac:dyDescent="0.1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9"/>
      <c r="S12" s="69" t="s">
        <v>20</v>
      </c>
      <c r="T12" s="69"/>
      <c r="U12" s="69"/>
      <c r="V12" s="69"/>
      <c r="W12" s="69"/>
      <c r="X12" s="69"/>
      <c r="Y12" s="69"/>
      <c r="Z12" s="12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</row>
    <row r="13" spans="1:40" ht="15.95" customHeight="1" x14ac:dyDescent="0.1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9"/>
      <c r="S13" s="69" t="s">
        <v>21</v>
      </c>
      <c r="T13" s="69"/>
      <c r="U13" s="69"/>
      <c r="V13" s="69"/>
      <c r="W13" s="69"/>
      <c r="X13" s="69"/>
      <c r="Y13" s="69"/>
      <c r="Z13" s="12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</row>
    <row r="14" spans="1:40" ht="15.95" customHeight="1" x14ac:dyDescent="0.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69" t="s">
        <v>22</v>
      </c>
      <c r="T14" s="69"/>
      <c r="U14" s="69"/>
      <c r="V14" s="69"/>
      <c r="W14" s="69"/>
      <c r="X14" s="69"/>
      <c r="Y14" s="69"/>
      <c r="Z14" s="12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</row>
    <row r="15" spans="1:40" ht="15.95" customHeight="1" x14ac:dyDescent="0.15"/>
    <row r="16" spans="1:40" ht="23.1" customHeight="1" x14ac:dyDescent="0.15">
      <c r="A16" s="2"/>
      <c r="B16" s="3"/>
      <c r="C16" s="3"/>
      <c r="D16" s="3"/>
      <c r="E16" s="3"/>
      <c r="F16" s="3"/>
      <c r="G16" s="3"/>
      <c r="H16" s="3"/>
      <c r="I16" s="180" t="s">
        <v>23</v>
      </c>
      <c r="J16" s="181"/>
      <c r="K16" s="181"/>
      <c r="L16" s="181"/>
      <c r="M16" s="181"/>
      <c r="N16" s="181"/>
      <c r="O16" s="181"/>
      <c r="P16" s="182"/>
      <c r="Q16" s="177"/>
      <c r="R16" s="177"/>
      <c r="S16" s="177"/>
      <c r="T16" s="177"/>
      <c r="U16" s="177"/>
      <c r="V16" s="177"/>
      <c r="W16" s="177"/>
      <c r="X16" s="178"/>
      <c r="Y16" s="179" t="s">
        <v>0</v>
      </c>
      <c r="Z16" s="177"/>
      <c r="AA16" s="177"/>
      <c r="AB16" s="177"/>
      <c r="AC16" s="177"/>
      <c r="AD16" s="177"/>
      <c r="AE16" s="177"/>
      <c r="AF16" s="178"/>
      <c r="AG16" s="177"/>
      <c r="AH16" s="177"/>
      <c r="AI16" s="177"/>
      <c r="AJ16" s="177"/>
      <c r="AK16" s="177"/>
      <c r="AL16" s="177"/>
      <c r="AM16" s="177"/>
      <c r="AN16" s="178"/>
    </row>
    <row r="17" spans="1:40" ht="15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21.95" customHeight="1" x14ac:dyDescent="0.15">
      <c r="A18" s="81" t="s">
        <v>126</v>
      </c>
      <c r="B18" s="82"/>
      <c r="C18" s="82"/>
      <c r="D18" s="82"/>
      <c r="E18" s="82"/>
      <c r="F18" s="82"/>
      <c r="G18" s="82"/>
      <c r="H18" s="83"/>
      <c r="I18" s="81" t="s">
        <v>120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3"/>
      <c r="Y18" s="114" t="s">
        <v>17</v>
      </c>
      <c r="Z18" s="115"/>
      <c r="AA18" s="115"/>
      <c r="AB18" s="115"/>
      <c r="AC18" s="115"/>
      <c r="AD18" s="115"/>
      <c r="AE18" s="115"/>
      <c r="AF18" s="116"/>
      <c r="AG18" s="114" t="s">
        <v>121</v>
      </c>
      <c r="AH18" s="115"/>
      <c r="AI18" s="115"/>
      <c r="AJ18" s="115"/>
      <c r="AK18" s="115"/>
      <c r="AL18" s="115"/>
      <c r="AM18" s="115"/>
      <c r="AN18" s="116"/>
    </row>
    <row r="19" spans="1:40" ht="23.1" customHeight="1" x14ac:dyDescent="0.15">
      <c r="A19" s="84"/>
      <c r="B19" s="85"/>
      <c r="C19" s="85"/>
      <c r="D19" s="85"/>
      <c r="E19" s="85"/>
      <c r="F19" s="85"/>
      <c r="G19" s="85"/>
      <c r="H19" s="113"/>
      <c r="I19" s="84" t="str">
        <f>IF(A19="","",VLOOKUP(A19,船舶データ!A3:K100,2,FALSE))</f>
        <v/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113"/>
      <c r="Y19" s="104" t="str">
        <f>IF(A19="","",VLOOKUP(A19,船舶データ!A3:K100,3,FALSE))</f>
        <v/>
      </c>
      <c r="Z19" s="105"/>
      <c r="AA19" s="105"/>
      <c r="AB19" s="105"/>
      <c r="AC19" s="105"/>
      <c r="AD19" s="105"/>
      <c r="AE19" s="117" t="s">
        <v>119</v>
      </c>
      <c r="AF19" s="118"/>
      <c r="AG19" s="119" t="str">
        <f>IF(A19="","",VLOOKUP(A19,船舶データ!A3:K100,4,FALSE))</f>
        <v/>
      </c>
      <c r="AH19" s="120"/>
      <c r="AI19" s="120"/>
      <c r="AJ19" s="120"/>
      <c r="AK19" s="120"/>
      <c r="AL19" s="120"/>
      <c r="AM19" s="117" t="s">
        <v>124</v>
      </c>
      <c r="AN19" s="118"/>
    </row>
    <row r="20" spans="1:40" ht="21.95" customHeight="1" x14ac:dyDescent="0.15">
      <c r="A20" s="81" t="s">
        <v>1</v>
      </c>
      <c r="B20" s="82"/>
      <c r="C20" s="82"/>
      <c r="D20" s="82"/>
      <c r="E20" s="82"/>
      <c r="F20" s="82"/>
      <c r="G20" s="82"/>
      <c r="H20" s="82"/>
      <c r="I20" s="81" t="s">
        <v>16</v>
      </c>
      <c r="J20" s="82"/>
      <c r="K20" s="82"/>
      <c r="L20" s="82"/>
      <c r="M20" s="82"/>
      <c r="N20" s="82"/>
      <c r="O20" s="82"/>
      <c r="P20" s="83"/>
      <c r="Q20" s="81" t="s">
        <v>15</v>
      </c>
      <c r="R20" s="82"/>
      <c r="S20" s="82"/>
      <c r="T20" s="82"/>
      <c r="U20" s="82"/>
      <c r="V20" s="82"/>
      <c r="W20" s="82"/>
      <c r="X20" s="83"/>
      <c r="Y20" s="81" t="s">
        <v>14</v>
      </c>
      <c r="Z20" s="82"/>
      <c r="AA20" s="82"/>
      <c r="AB20" s="82"/>
      <c r="AC20" s="82"/>
      <c r="AD20" s="82"/>
      <c r="AE20" s="82"/>
      <c r="AF20" s="83"/>
      <c r="AG20" s="81" t="s">
        <v>2</v>
      </c>
      <c r="AH20" s="82"/>
      <c r="AI20" s="82"/>
      <c r="AJ20" s="82"/>
      <c r="AK20" s="82"/>
      <c r="AL20" s="82"/>
      <c r="AM20" s="82"/>
      <c r="AN20" s="83"/>
    </row>
    <row r="21" spans="1:40" ht="23.1" customHeight="1" x14ac:dyDescent="0.15">
      <c r="A21" s="104" t="str">
        <f>IF(A19="","",VLOOKUP(A19,船舶データ!A3:K100,5,FALSE))</f>
        <v/>
      </c>
      <c r="B21" s="105"/>
      <c r="C21" s="105"/>
      <c r="D21" s="105"/>
      <c r="E21" s="105"/>
      <c r="F21" s="105"/>
      <c r="G21" s="105"/>
      <c r="H21" s="106"/>
      <c r="I21" s="126" t="str">
        <f>IF(A19="","",VLOOKUP(A19,船舶データ!A3:K100,6,FALSE))</f>
        <v/>
      </c>
      <c r="J21" s="127"/>
      <c r="K21" s="127"/>
      <c r="L21" s="127"/>
      <c r="M21" s="127"/>
      <c r="N21" s="127"/>
      <c r="O21" s="79" t="s">
        <v>125</v>
      </c>
      <c r="P21" s="80"/>
      <c r="Q21" s="126" t="str">
        <f>IF(A19="","",VLOOKUP(A19,船舶データ!A3:K100,7,FALSE))</f>
        <v/>
      </c>
      <c r="R21" s="127"/>
      <c r="S21" s="127"/>
      <c r="T21" s="127"/>
      <c r="U21" s="127"/>
      <c r="V21" s="127"/>
      <c r="W21" s="79" t="s">
        <v>125</v>
      </c>
      <c r="X21" s="80"/>
      <c r="Y21" s="128" t="str">
        <f>IF(A19="","",VLOOKUP(A19,船舶データ!A3:K100,9,FALSE))</f>
        <v/>
      </c>
      <c r="Z21" s="129"/>
      <c r="AA21" s="129"/>
      <c r="AB21" s="129"/>
      <c r="AC21" s="129"/>
      <c r="AD21" s="129"/>
      <c r="AE21" s="79" t="s">
        <v>125</v>
      </c>
      <c r="AF21" s="80"/>
      <c r="AG21" s="84" t="str">
        <f>IF(A19="","",VLOOKUP(A19,船舶データ!A3:K100,11,FALSE))</f>
        <v/>
      </c>
      <c r="AH21" s="85"/>
      <c r="AI21" s="85"/>
      <c r="AJ21" s="85"/>
      <c r="AK21" s="85"/>
      <c r="AL21" s="85"/>
      <c r="AM21" s="85"/>
      <c r="AN21" s="113"/>
    </row>
    <row r="22" spans="1:40" ht="21.95" customHeight="1" x14ac:dyDescent="0.15">
      <c r="A22" s="81" t="s">
        <v>3</v>
      </c>
      <c r="B22" s="82"/>
      <c r="C22" s="82"/>
      <c r="D22" s="82"/>
      <c r="E22" s="82"/>
      <c r="F22" s="82"/>
      <c r="G22" s="82"/>
      <c r="H22" s="82"/>
      <c r="I22" s="81" t="s">
        <v>18</v>
      </c>
      <c r="J22" s="82"/>
      <c r="K22" s="82"/>
      <c r="L22" s="82"/>
      <c r="M22" s="82"/>
      <c r="N22" s="82"/>
      <c r="O22" s="82"/>
      <c r="P22" s="83"/>
      <c r="Q22" s="81" t="s">
        <v>4</v>
      </c>
      <c r="R22" s="82"/>
      <c r="S22" s="82"/>
      <c r="T22" s="82"/>
      <c r="U22" s="82"/>
      <c r="V22" s="82"/>
      <c r="W22" s="82"/>
      <c r="X22" s="83"/>
      <c r="Y22" s="107" t="s">
        <v>278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9"/>
    </row>
    <row r="23" spans="1:40" ht="23.1" customHeight="1" x14ac:dyDescent="0.15">
      <c r="A23" s="84"/>
      <c r="B23" s="85"/>
      <c r="C23" s="85"/>
      <c r="D23" s="85"/>
      <c r="E23" s="85"/>
      <c r="F23" s="85"/>
      <c r="G23" s="85"/>
      <c r="H23" s="85"/>
      <c r="I23" s="104" t="s">
        <v>255</v>
      </c>
      <c r="J23" s="105"/>
      <c r="K23" s="105"/>
      <c r="L23" s="105"/>
      <c r="M23" s="105"/>
      <c r="N23" s="105"/>
      <c r="O23" s="105"/>
      <c r="P23" s="106"/>
      <c r="Q23" s="104" t="s">
        <v>255</v>
      </c>
      <c r="R23" s="105"/>
      <c r="S23" s="105"/>
      <c r="T23" s="105"/>
      <c r="U23" s="105"/>
      <c r="V23" s="105"/>
      <c r="W23" s="105"/>
      <c r="X23" s="106"/>
      <c r="Y23" s="110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2"/>
    </row>
    <row r="24" spans="1:40" ht="21.95" customHeight="1" x14ac:dyDescent="0.15">
      <c r="A24" s="81" t="s">
        <v>5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3"/>
      <c r="O24" s="81" t="s">
        <v>13</v>
      </c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3"/>
      <c r="AB24" s="81" t="s">
        <v>6</v>
      </c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3"/>
    </row>
    <row r="25" spans="1:40" ht="23.1" customHeight="1" x14ac:dyDescent="0.15">
      <c r="A25" s="121"/>
      <c r="B25" s="122"/>
      <c r="C25" s="122"/>
      <c r="D25" s="122"/>
      <c r="E25" s="123"/>
      <c r="F25" s="123"/>
      <c r="G25" s="123"/>
      <c r="H25" s="89"/>
      <c r="I25" s="89"/>
      <c r="J25" s="89"/>
      <c r="K25" s="124"/>
      <c r="L25" s="124"/>
      <c r="M25" s="124"/>
      <c r="N25" s="125"/>
      <c r="O25" s="121"/>
      <c r="P25" s="122"/>
      <c r="Q25" s="122"/>
      <c r="R25" s="122"/>
      <c r="S25" s="123"/>
      <c r="T25" s="123"/>
      <c r="U25" s="123"/>
      <c r="V25" s="89"/>
      <c r="W25" s="89"/>
      <c r="X25" s="89"/>
      <c r="Y25" s="124"/>
      <c r="Z25" s="124"/>
      <c r="AA25" s="125"/>
      <c r="AB25" s="121"/>
      <c r="AC25" s="122"/>
      <c r="AD25" s="122"/>
      <c r="AE25" s="122"/>
      <c r="AF25" s="130"/>
      <c r="AG25" s="130"/>
      <c r="AH25" s="130"/>
      <c r="AI25" s="89"/>
      <c r="AJ25" s="89"/>
      <c r="AK25" s="89"/>
      <c r="AL25" s="90"/>
      <c r="AM25" s="90"/>
      <c r="AN25" s="91"/>
    </row>
    <row r="26" spans="1:40" ht="21.95" customHeight="1" x14ac:dyDescent="0.15">
      <c r="A26" s="145" t="s">
        <v>122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81" t="s">
        <v>25</v>
      </c>
      <c r="R26" s="82"/>
      <c r="S26" s="82"/>
      <c r="T26" s="82"/>
      <c r="U26" s="82"/>
      <c r="V26" s="82"/>
      <c r="W26" s="82"/>
      <c r="X26" s="82"/>
      <c r="Y26" s="82"/>
      <c r="Z26" s="82"/>
      <c r="AA26" s="83"/>
      <c r="AB26" s="82" t="s">
        <v>24</v>
      </c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3"/>
    </row>
    <row r="27" spans="1:40" ht="23.1" customHeight="1" x14ac:dyDescent="0.15">
      <c r="A27" s="142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4"/>
      <c r="Q27" s="147" t="s">
        <v>291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9"/>
      <c r="AB27" s="105" t="s">
        <v>255</v>
      </c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6"/>
    </row>
    <row r="28" spans="1:40" ht="21.95" customHeight="1" x14ac:dyDescent="0.15">
      <c r="A28" s="81" t="s">
        <v>7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  <c r="Q28" s="82" t="s">
        <v>28</v>
      </c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3"/>
      <c r="AG28" s="81" t="s">
        <v>27</v>
      </c>
      <c r="AH28" s="82"/>
      <c r="AI28" s="82"/>
      <c r="AJ28" s="82"/>
      <c r="AK28" s="82"/>
      <c r="AL28" s="82"/>
      <c r="AM28" s="82"/>
      <c r="AN28" s="83"/>
    </row>
    <row r="29" spans="1:40" ht="23.45" customHeight="1" x14ac:dyDescent="0.15">
      <c r="A29" s="139" t="s">
        <v>117</v>
      </c>
      <c r="B29" s="140"/>
      <c r="C29" s="140"/>
      <c r="D29" s="97"/>
      <c r="E29" s="97"/>
      <c r="F29" s="97"/>
      <c r="G29" s="97"/>
      <c r="H29" s="99"/>
      <c r="I29" s="141" t="s">
        <v>118</v>
      </c>
      <c r="J29" s="141"/>
      <c r="K29" s="141"/>
      <c r="L29" s="97"/>
      <c r="M29" s="97"/>
      <c r="N29" s="97"/>
      <c r="O29" s="97"/>
      <c r="P29" s="98"/>
      <c r="Q29" s="139" t="s">
        <v>117</v>
      </c>
      <c r="R29" s="140"/>
      <c r="S29" s="140"/>
      <c r="T29" s="97"/>
      <c r="U29" s="97"/>
      <c r="V29" s="97"/>
      <c r="W29" s="97"/>
      <c r="X29" s="99"/>
      <c r="Y29" s="140" t="s">
        <v>118</v>
      </c>
      <c r="Z29" s="140"/>
      <c r="AA29" s="140"/>
      <c r="AB29" s="97"/>
      <c r="AC29" s="97"/>
      <c r="AD29" s="97"/>
      <c r="AE29" s="97"/>
      <c r="AF29" s="98"/>
      <c r="AG29" s="131" t="s">
        <v>255</v>
      </c>
      <c r="AH29" s="132"/>
      <c r="AI29" s="132"/>
      <c r="AJ29" s="132"/>
      <c r="AK29" s="132"/>
      <c r="AL29" s="132"/>
      <c r="AM29" s="132"/>
      <c r="AN29" s="133"/>
    </row>
    <row r="30" spans="1:40" ht="14.1" customHeight="1" x14ac:dyDescent="0.15">
      <c r="A30" s="135" t="s">
        <v>8</v>
      </c>
      <c r="B30" s="136"/>
      <c r="C30" s="136"/>
      <c r="D30" s="136"/>
      <c r="E30" s="136"/>
      <c r="F30" s="136"/>
      <c r="G30" s="136"/>
      <c r="H30" s="136"/>
      <c r="I30" s="136"/>
      <c r="J30" s="137"/>
      <c r="K30" s="135" t="s">
        <v>26</v>
      </c>
      <c r="L30" s="136"/>
      <c r="M30" s="136"/>
      <c r="N30" s="136"/>
      <c r="O30" s="136"/>
      <c r="P30" s="136"/>
      <c r="Q30" s="136"/>
      <c r="R30" s="136"/>
      <c r="S30" s="136"/>
      <c r="T30" s="137"/>
      <c r="U30" s="135" t="s">
        <v>9</v>
      </c>
      <c r="V30" s="136"/>
      <c r="W30" s="136"/>
      <c r="X30" s="136"/>
      <c r="Y30" s="136"/>
      <c r="Z30" s="136"/>
      <c r="AA30" s="136"/>
      <c r="AB30" s="136"/>
      <c r="AC30" s="136"/>
      <c r="AD30" s="137"/>
      <c r="AE30" s="135" t="s">
        <v>10</v>
      </c>
      <c r="AF30" s="136"/>
      <c r="AG30" s="136"/>
      <c r="AH30" s="136"/>
      <c r="AI30" s="136"/>
      <c r="AJ30" s="136"/>
      <c r="AK30" s="136"/>
      <c r="AL30" s="136"/>
      <c r="AM30" s="136"/>
      <c r="AN30" s="137"/>
    </row>
    <row r="31" spans="1:40" ht="9.9499999999999993" customHeight="1" x14ac:dyDescent="0.15">
      <c r="A31" s="155" t="s">
        <v>29</v>
      </c>
      <c r="B31" s="156"/>
      <c r="C31" s="156"/>
      <c r="D31" s="156"/>
      <c r="E31" s="156"/>
      <c r="F31" s="156"/>
      <c r="G31" s="156"/>
      <c r="H31" s="156"/>
      <c r="I31" s="156"/>
      <c r="J31" s="157"/>
      <c r="K31" s="155" t="s">
        <v>29</v>
      </c>
      <c r="L31" s="156"/>
      <c r="M31" s="156"/>
      <c r="N31" s="156"/>
      <c r="O31" s="156"/>
      <c r="P31" s="156"/>
      <c r="Q31" s="156"/>
      <c r="R31" s="156"/>
      <c r="S31" s="156"/>
      <c r="T31" s="157"/>
      <c r="U31" s="155" t="s">
        <v>29</v>
      </c>
      <c r="V31" s="156"/>
      <c r="W31" s="156"/>
      <c r="X31" s="156"/>
      <c r="Y31" s="156"/>
      <c r="Z31" s="156"/>
      <c r="AA31" s="156"/>
      <c r="AB31" s="156"/>
      <c r="AC31" s="156"/>
      <c r="AD31" s="157"/>
      <c r="AE31" s="155" t="s">
        <v>29</v>
      </c>
      <c r="AF31" s="156"/>
      <c r="AG31" s="156"/>
      <c r="AH31" s="156"/>
      <c r="AI31" s="156"/>
      <c r="AJ31" s="156"/>
      <c r="AK31" s="156"/>
      <c r="AL31" s="156"/>
      <c r="AM31" s="156"/>
      <c r="AN31" s="157"/>
    </row>
    <row r="32" spans="1:40" ht="23.1" customHeight="1" x14ac:dyDescent="0.15">
      <c r="A32" s="86"/>
      <c r="B32" s="87"/>
      <c r="C32" s="87"/>
      <c r="D32" s="87"/>
      <c r="E32" s="87"/>
      <c r="F32" s="87"/>
      <c r="G32" s="87"/>
      <c r="H32" s="87"/>
      <c r="I32" s="87"/>
      <c r="J32" s="88"/>
      <c r="K32" s="86"/>
      <c r="L32" s="87"/>
      <c r="M32" s="87"/>
      <c r="N32" s="87"/>
      <c r="O32" s="87"/>
      <c r="P32" s="87"/>
      <c r="Q32" s="87"/>
      <c r="R32" s="87"/>
      <c r="S32" s="87"/>
      <c r="T32" s="88"/>
      <c r="U32" s="86"/>
      <c r="V32" s="87"/>
      <c r="W32" s="87"/>
      <c r="X32" s="87"/>
      <c r="Y32" s="87"/>
      <c r="Z32" s="87"/>
      <c r="AA32" s="87"/>
      <c r="AB32" s="87"/>
      <c r="AC32" s="87"/>
      <c r="AD32" s="88"/>
      <c r="AE32" s="86"/>
      <c r="AF32" s="87"/>
      <c r="AG32" s="87"/>
      <c r="AH32" s="87"/>
      <c r="AI32" s="87"/>
      <c r="AJ32" s="87"/>
      <c r="AK32" s="87"/>
      <c r="AL32" s="87"/>
      <c r="AM32" s="87"/>
      <c r="AN32" s="88"/>
    </row>
    <row r="33" spans="1:40" ht="18" customHeight="1" x14ac:dyDescent="0.15">
      <c r="A33" s="134" t="s">
        <v>11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 t="s">
        <v>12</v>
      </c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1:40" ht="21.95" customHeight="1" x14ac:dyDescent="0.15">
      <c r="A34" s="183" t="s">
        <v>285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170"/>
      <c r="P34" s="82" t="s">
        <v>30</v>
      </c>
      <c r="Q34" s="82"/>
      <c r="R34" s="82"/>
      <c r="S34" s="82"/>
      <c r="T34" s="83"/>
      <c r="U34" s="169" t="s">
        <v>285</v>
      </c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170"/>
      <c r="AJ34" s="82" t="s">
        <v>30</v>
      </c>
      <c r="AK34" s="82"/>
      <c r="AL34" s="82"/>
      <c r="AM34" s="82"/>
      <c r="AN34" s="83"/>
    </row>
    <row r="35" spans="1:40" ht="17.100000000000001" customHeight="1" x14ac:dyDescent="0.15">
      <c r="A35" s="158" t="s">
        <v>255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60"/>
      <c r="P35" s="162"/>
      <c r="Q35" s="163"/>
      <c r="R35" s="163"/>
      <c r="S35" s="163"/>
      <c r="T35" s="164"/>
      <c r="U35" s="158" t="s">
        <v>255</v>
      </c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60"/>
      <c r="AJ35" s="162"/>
      <c r="AK35" s="163"/>
      <c r="AL35" s="163"/>
      <c r="AM35" s="163"/>
      <c r="AN35" s="164"/>
    </row>
    <row r="36" spans="1:40" ht="17.100000000000001" customHeight="1" x14ac:dyDescent="0.15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165"/>
      <c r="Q36" s="166"/>
      <c r="R36" s="166"/>
      <c r="S36" s="166"/>
      <c r="T36" s="167"/>
      <c r="U36" s="174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165"/>
      <c r="AK36" s="166"/>
      <c r="AL36" s="166"/>
      <c r="AM36" s="166"/>
      <c r="AN36" s="167"/>
    </row>
    <row r="37" spans="1:40" ht="17.100000000000001" customHeight="1" x14ac:dyDescent="0.15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165"/>
      <c r="Q37" s="166"/>
      <c r="R37" s="166"/>
      <c r="S37" s="166"/>
      <c r="T37" s="167"/>
      <c r="U37" s="174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165"/>
      <c r="AK37" s="166"/>
      <c r="AL37" s="166"/>
      <c r="AM37" s="166"/>
      <c r="AN37" s="167"/>
    </row>
    <row r="38" spans="1:40" ht="18" customHeight="1" x14ac:dyDescent="0.15">
      <c r="A38" s="168" t="s">
        <v>292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</row>
    <row r="39" spans="1:40" ht="15.95" customHeight="1" x14ac:dyDescent="0.15">
      <c r="A39" s="47"/>
      <c r="B39" s="71" t="s">
        <v>286</v>
      </c>
      <c r="C39" s="71"/>
      <c r="D39" s="71"/>
      <c r="E39" s="71"/>
      <c r="F39" s="71"/>
      <c r="G39" s="71"/>
      <c r="H39" s="71"/>
      <c r="I39" s="70" t="str">
        <f>IF(A19="","",VLOOKUP(A19,船舶データ!A3:K100,10,FALSE))</f>
        <v/>
      </c>
      <c r="J39" s="70"/>
      <c r="K39" s="70"/>
      <c r="L39" s="70"/>
      <c r="M39" s="46" t="s">
        <v>386</v>
      </c>
      <c r="N39" s="46"/>
      <c r="O39" s="46"/>
      <c r="P39" s="48"/>
      <c r="Q39" s="48"/>
      <c r="R39" s="48"/>
      <c r="S39" s="48"/>
      <c r="T39" s="48"/>
      <c r="U39" s="48"/>
      <c r="V39" s="71" t="s">
        <v>396</v>
      </c>
      <c r="W39" s="71"/>
      <c r="X39" s="71"/>
      <c r="Y39" s="71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49"/>
    </row>
    <row r="40" spans="1:40" ht="15.95" customHeight="1" x14ac:dyDescent="0.15">
      <c r="A40" s="50"/>
      <c r="B40" s="51" t="s">
        <v>390</v>
      </c>
      <c r="C40" s="51"/>
      <c r="D40" s="51"/>
      <c r="E40" s="51"/>
      <c r="F40" s="51"/>
      <c r="G40" s="51"/>
      <c r="H40" s="51"/>
      <c r="I40" s="52"/>
      <c r="J40" s="52"/>
      <c r="K40" s="52"/>
      <c r="L40" s="52"/>
      <c r="M40" s="39"/>
      <c r="N40" s="39"/>
      <c r="O40" s="39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4"/>
    </row>
    <row r="41" spans="1:40" ht="15.95" customHeight="1" x14ac:dyDescent="0.15">
      <c r="A41" s="50"/>
      <c r="B41" s="51"/>
      <c r="C41" s="51"/>
      <c r="D41" s="51"/>
      <c r="E41" s="51"/>
      <c r="F41" s="51"/>
      <c r="G41" s="51"/>
      <c r="H41" s="51"/>
      <c r="I41" s="52"/>
      <c r="J41" s="52"/>
      <c r="K41" s="52"/>
      <c r="L41" s="52"/>
      <c r="M41" s="39"/>
      <c r="N41" s="39"/>
      <c r="O41" s="39"/>
      <c r="P41" s="53"/>
      <c r="Q41" s="53"/>
      <c r="R41" s="53"/>
      <c r="S41" s="53"/>
      <c r="T41" s="53"/>
      <c r="U41" s="53"/>
      <c r="V41" s="53"/>
      <c r="W41" s="101" t="s">
        <v>397</v>
      </c>
      <c r="X41" s="101"/>
      <c r="Y41" s="101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4"/>
    </row>
    <row r="42" spans="1:40" ht="15.95" customHeight="1" x14ac:dyDescent="0.15">
      <c r="A42" s="50"/>
      <c r="B42" s="53" t="s">
        <v>391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101" t="s">
        <v>398</v>
      </c>
      <c r="X42" s="101"/>
      <c r="Y42" s="101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4"/>
    </row>
    <row r="43" spans="1:40" ht="15.95" customHeight="1" x14ac:dyDescent="0.15">
      <c r="A43" s="55"/>
      <c r="B43" s="161" t="s">
        <v>399</v>
      </c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7"/>
    </row>
    <row r="44" spans="1:40" ht="18" customHeight="1" x14ac:dyDescent="0.15">
      <c r="A44" s="8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40" ht="15.95" customHeight="1" x14ac:dyDescent="0.15">
      <c r="A45" s="94" t="s">
        <v>31</v>
      </c>
      <c r="B45" s="95"/>
      <c r="C45" s="95"/>
      <c r="D45" s="95"/>
      <c r="E45" s="95"/>
      <c r="F45" s="95"/>
      <c r="G45" s="96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4"/>
      <c r="U45" s="39"/>
      <c r="V45" s="72" t="s">
        <v>387</v>
      </c>
      <c r="W45" s="72"/>
      <c r="X45" s="72"/>
      <c r="Y45" s="72"/>
      <c r="Z45" s="73" t="s">
        <v>389</v>
      </c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</row>
    <row r="46" spans="1:40" ht="15.95" customHeight="1" x14ac:dyDescent="0.15">
      <c r="A46" s="94" t="s">
        <v>116</v>
      </c>
      <c r="B46" s="95"/>
      <c r="C46" s="95"/>
      <c r="D46" s="95"/>
      <c r="E46" s="95"/>
      <c r="F46" s="95"/>
      <c r="G46" s="96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4"/>
      <c r="U46" s="39"/>
      <c r="V46" s="72" t="s">
        <v>388</v>
      </c>
      <c r="W46" s="72"/>
      <c r="X46" s="72"/>
      <c r="Y46" s="72"/>
      <c r="Z46" s="73" t="s">
        <v>389</v>
      </c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</row>
    <row r="47" spans="1:40" ht="9.9499999999999993" customHeight="1" x14ac:dyDescent="0.15">
      <c r="A47" s="74" t="s">
        <v>32</v>
      </c>
      <c r="B47" s="58"/>
      <c r="C47" s="58"/>
      <c r="D47" s="58"/>
      <c r="E47" s="58"/>
      <c r="F47" s="58"/>
      <c r="G47" s="58"/>
      <c r="H47" s="58"/>
      <c r="I47" s="58"/>
      <c r="J47" s="75"/>
      <c r="K47" s="58" t="s">
        <v>33</v>
      </c>
      <c r="L47" s="58"/>
      <c r="M47" s="58"/>
      <c r="N47" s="58"/>
      <c r="O47" s="58"/>
      <c r="P47" s="58"/>
      <c r="Q47" s="58"/>
      <c r="R47" s="58"/>
      <c r="S47" s="58"/>
      <c r="T47" s="75"/>
      <c r="U47" s="39"/>
      <c r="V47" s="39"/>
      <c r="W47" s="39"/>
      <c r="X47" s="39"/>
      <c r="Y47" s="39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6" customHeight="1" x14ac:dyDescent="0.15">
      <c r="A48" s="76"/>
      <c r="B48" s="77"/>
      <c r="C48" s="77"/>
      <c r="D48" s="77"/>
      <c r="E48" s="77"/>
      <c r="F48" s="77"/>
      <c r="G48" s="77"/>
      <c r="H48" s="77"/>
      <c r="I48" s="77"/>
      <c r="J48" s="78"/>
      <c r="K48" s="77"/>
      <c r="L48" s="77"/>
      <c r="M48" s="77"/>
      <c r="N48" s="77"/>
      <c r="O48" s="77"/>
      <c r="P48" s="77"/>
      <c r="Q48" s="77"/>
      <c r="R48" s="77"/>
      <c r="S48" s="77"/>
      <c r="T48" s="78"/>
      <c r="U48" s="39"/>
      <c r="AA48" s="100" t="s">
        <v>395</v>
      </c>
      <c r="AB48" s="100"/>
      <c r="AC48" s="60" t="s">
        <v>392</v>
      </c>
      <c r="AD48" s="61"/>
      <c r="AE48" s="61"/>
      <c r="AF48" s="62"/>
      <c r="AG48" s="60" t="s">
        <v>393</v>
      </c>
      <c r="AH48" s="61"/>
      <c r="AI48" s="61"/>
      <c r="AJ48" s="62"/>
      <c r="AK48" s="60" t="s">
        <v>394</v>
      </c>
      <c r="AL48" s="61"/>
      <c r="AM48" s="61"/>
      <c r="AN48" s="62"/>
    </row>
    <row r="49" spans="1:40" ht="15.95" customHeight="1" x14ac:dyDescent="0.15">
      <c r="A49" s="150" t="s">
        <v>256</v>
      </c>
      <c r="B49" s="151"/>
      <c r="C49" s="151"/>
      <c r="D49" s="151"/>
      <c r="E49" s="151"/>
      <c r="F49" s="151"/>
      <c r="G49" s="151"/>
      <c r="H49" s="151"/>
      <c r="I49" s="151"/>
      <c r="J49" s="152"/>
      <c r="K49" s="151" t="s">
        <v>256</v>
      </c>
      <c r="L49" s="151"/>
      <c r="M49" s="151"/>
      <c r="N49" s="151"/>
      <c r="O49" s="151"/>
      <c r="P49" s="151"/>
      <c r="Q49" s="151"/>
      <c r="R49" s="151"/>
      <c r="S49" s="151"/>
      <c r="T49" s="152"/>
      <c r="U49" s="39"/>
      <c r="AA49" s="100"/>
      <c r="AB49" s="100"/>
      <c r="AC49" s="63"/>
      <c r="AD49" s="64"/>
      <c r="AE49" s="64"/>
      <c r="AF49" s="65"/>
      <c r="AG49" s="63"/>
      <c r="AH49" s="64"/>
      <c r="AI49" s="64"/>
      <c r="AJ49" s="65"/>
      <c r="AK49" s="63"/>
      <c r="AL49" s="64"/>
      <c r="AM49" s="64"/>
      <c r="AN49" s="65"/>
    </row>
    <row r="50" spans="1:40" ht="19.5" customHeight="1" x14ac:dyDescent="0.15">
      <c r="AA50" s="100"/>
      <c r="AB50" s="100"/>
      <c r="AC50" s="66"/>
      <c r="AD50" s="67"/>
      <c r="AE50" s="67"/>
      <c r="AF50" s="68"/>
      <c r="AG50" s="66"/>
      <c r="AH50" s="67"/>
      <c r="AI50" s="67"/>
      <c r="AJ50" s="68"/>
      <c r="AK50" s="66"/>
      <c r="AL50" s="67"/>
      <c r="AM50" s="67"/>
      <c r="AN50" s="68"/>
    </row>
    <row r="51" spans="1:40" ht="15.95" customHeight="1" x14ac:dyDescent="0.15"/>
    <row r="52" spans="1:40" ht="15.95" customHeight="1" x14ac:dyDescent="0.15"/>
    <row r="53" spans="1:40" ht="15.95" customHeight="1" x14ac:dyDescent="0.15"/>
    <row r="54" spans="1:40" ht="15.95" customHeight="1" x14ac:dyDescent="0.15"/>
    <row r="55" spans="1:40" ht="15.95" customHeight="1" x14ac:dyDescent="0.15"/>
    <row r="56" spans="1:40" ht="15.95" customHeight="1" x14ac:dyDescent="0.15"/>
    <row r="57" spans="1:40" ht="15.95" customHeight="1" x14ac:dyDescent="0.15"/>
    <row r="58" spans="1:40" ht="15.95" customHeight="1" x14ac:dyDescent="0.15"/>
    <row r="59" spans="1:40" ht="15.95" customHeight="1" x14ac:dyDescent="0.15"/>
    <row r="60" spans="1:40" ht="15.95" customHeight="1" x14ac:dyDescent="0.15"/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</sheetData>
  <mergeCells count="139">
    <mergeCell ref="AB1:AE1"/>
    <mergeCell ref="AF1:AI1"/>
    <mergeCell ref="AJ1:AM1"/>
    <mergeCell ref="AB2:AE4"/>
    <mergeCell ref="AF2:AI4"/>
    <mergeCell ref="AJ2:AM4"/>
    <mergeCell ref="U36:AI36"/>
    <mergeCell ref="U37:AI37"/>
    <mergeCell ref="AJ35:AN37"/>
    <mergeCell ref="Q28:AF28"/>
    <mergeCell ref="Q29:S29"/>
    <mergeCell ref="Y29:AA29"/>
    <mergeCell ref="AB29:AF29"/>
    <mergeCell ref="T29:X29"/>
    <mergeCell ref="AG6:AM6"/>
    <mergeCell ref="A7:AN7"/>
    <mergeCell ref="AG16:AN16"/>
    <mergeCell ref="Y16:AF16"/>
    <mergeCell ref="Q16:X16"/>
    <mergeCell ref="I16:P16"/>
    <mergeCell ref="A34:O34"/>
    <mergeCell ref="AB24:AN24"/>
    <mergeCell ref="I19:X19"/>
    <mergeCell ref="I18:X18"/>
    <mergeCell ref="A49:J49"/>
    <mergeCell ref="K49:T49"/>
    <mergeCell ref="H45:T45"/>
    <mergeCell ref="H46:T46"/>
    <mergeCell ref="U31:AD31"/>
    <mergeCell ref="AE30:AN30"/>
    <mergeCell ref="A31:J31"/>
    <mergeCell ref="A35:O35"/>
    <mergeCell ref="A30:J30"/>
    <mergeCell ref="K30:T30"/>
    <mergeCell ref="A45:G45"/>
    <mergeCell ref="AE31:AN31"/>
    <mergeCell ref="K31:T31"/>
    <mergeCell ref="AJ34:AN34"/>
    <mergeCell ref="P34:T34"/>
    <mergeCell ref="U35:AI35"/>
    <mergeCell ref="A32:J32"/>
    <mergeCell ref="K32:T32"/>
    <mergeCell ref="B43:T43"/>
    <mergeCell ref="AE32:AN32"/>
    <mergeCell ref="A36:O36"/>
    <mergeCell ref="P35:T37"/>
    <mergeCell ref="A38:AN38"/>
    <mergeCell ref="U34:AI34"/>
    <mergeCell ref="AG28:AN28"/>
    <mergeCell ref="AG29:AN29"/>
    <mergeCell ref="A33:T33"/>
    <mergeCell ref="U33:AN33"/>
    <mergeCell ref="A22:H22"/>
    <mergeCell ref="U30:AD30"/>
    <mergeCell ref="AA11:AN11"/>
    <mergeCell ref="AA12:AN12"/>
    <mergeCell ref="AA13:AN13"/>
    <mergeCell ref="AA14:AN14"/>
    <mergeCell ref="A28:P28"/>
    <mergeCell ref="A29:C29"/>
    <mergeCell ref="I29:K29"/>
    <mergeCell ref="S11:Z11"/>
    <mergeCell ref="A27:P27"/>
    <mergeCell ref="A26:P26"/>
    <mergeCell ref="Q26:AA26"/>
    <mergeCell ref="Q27:AA27"/>
    <mergeCell ref="AB26:AN26"/>
    <mergeCell ref="AB27:AN27"/>
    <mergeCell ref="A25:D25"/>
    <mergeCell ref="E25:G25"/>
    <mergeCell ref="H25:J25"/>
    <mergeCell ref="K25:N25"/>
    <mergeCell ref="A20:H20"/>
    <mergeCell ref="AG18:AN18"/>
    <mergeCell ref="I21:N21"/>
    <mergeCell ref="Q21:V21"/>
    <mergeCell ref="W21:X21"/>
    <mergeCell ref="Y21:AD21"/>
    <mergeCell ref="AB25:AE25"/>
    <mergeCell ref="Q20:X20"/>
    <mergeCell ref="AF25:AH25"/>
    <mergeCell ref="AM19:AN19"/>
    <mergeCell ref="AG19:AL19"/>
    <mergeCell ref="Y19:AD19"/>
    <mergeCell ref="Y20:AF20"/>
    <mergeCell ref="S13:Y13"/>
    <mergeCell ref="S12:Y12"/>
    <mergeCell ref="O25:R25"/>
    <mergeCell ref="S25:U25"/>
    <mergeCell ref="V25:X25"/>
    <mergeCell ref="Y25:AA25"/>
    <mergeCell ref="L29:P29"/>
    <mergeCell ref="D29:H29"/>
    <mergeCell ref="AA48:AB50"/>
    <mergeCell ref="V39:Y39"/>
    <mergeCell ref="W42:Y42"/>
    <mergeCell ref="W41:Y41"/>
    <mergeCell ref="A9:S9"/>
    <mergeCell ref="A11:Q13"/>
    <mergeCell ref="I23:P23"/>
    <mergeCell ref="I22:P22"/>
    <mergeCell ref="Q22:X22"/>
    <mergeCell ref="Q23:X23"/>
    <mergeCell ref="Y22:AN22"/>
    <mergeCell ref="Y23:AC23"/>
    <mergeCell ref="AD23:AN23"/>
    <mergeCell ref="AG21:AN21"/>
    <mergeCell ref="A21:H21"/>
    <mergeCell ref="A18:H18"/>
    <mergeCell ref="A19:H19"/>
    <mergeCell ref="O21:P21"/>
    <mergeCell ref="I20:P20"/>
    <mergeCell ref="Y18:AF18"/>
    <mergeCell ref="AG20:AN20"/>
    <mergeCell ref="AE19:AF19"/>
    <mergeCell ref="Z39:AM39"/>
    <mergeCell ref="Z41:AM41"/>
    <mergeCell ref="Z42:AM42"/>
    <mergeCell ref="AC48:AF50"/>
    <mergeCell ref="AG48:AJ50"/>
    <mergeCell ref="AK48:AN50"/>
    <mergeCell ref="S14:Y14"/>
    <mergeCell ref="I39:L39"/>
    <mergeCell ref="B39:H39"/>
    <mergeCell ref="V45:Y45"/>
    <mergeCell ref="V46:Y46"/>
    <mergeCell ref="Z45:AN45"/>
    <mergeCell ref="Z46:AN46"/>
    <mergeCell ref="A47:J48"/>
    <mergeCell ref="K47:T48"/>
    <mergeCell ref="AE21:AF21"/>
    <mergeCell ref="A24:N24"/>
    <mergeCell ref="A23:H23"/>
    <mergeCell ref="U32:AD32"/>
    <mergeCell ref="AI25:AK25"/>
    <mergeCell ref="AL25:AN25"/>
    <mergeCell ref="O24:AA24"/>
    <mergeCell ref="A37:O37"/>
    <mergeCell ref="A46:G46"/>
  </mergeCells>
  <phoneticPr fontId="1"/>
  <dataValidations count="7">
    <dataValidation type="list" allowBlank="1" showInputMessage="1" showErrorMessage="1" sqref="I23">
      <formula1>"　,有,無"</formula1>
    </dataValidation>
    <dataValidation type="list" allowBlank="1" showInputMessage="1" showErrorMessage="1" sqref="AG29:AN29">
      <formula1>"　,P:左舷,S:右舷"</formula1>
    </dataValidation>
    <dataValidation type="list" allowBlank="1" showInputMessage="1" showErrorMessage="1" sqref="A23:H23">
      <formula1>"　,I:入港,S:移動"</formula1>
    </dataValidation>
    <dataValidation imeMode="on" allowBlank="1" showInputMessage="1" showErrorMessage="1" sqref="K25:N25"/>
    <dataValidation type="list" allowBlank="1" showInputMessage="1" showErrorMessage="1" sqref="Q23">
      <formula1>"　,優先指定船,接舷船"</formula1>
    </dataValidation>
    <dataValidation type="list" allowBlank="1" showInputMessage="1" showErrorMessage="1" sqref="AB27">
      <formula1>"　,有（Ａ）,有（Ｂ）,有（Ｃ）,無"</formula1>
    </dataValidation>
    <dataValidation type="list" allowBlank="1" showInputMessage="1" showErrorMessage="1" sqref="A35:O35 U35:AI35">
      <formula1>"　, 　コンテナ"</formula1>
    </dataValidation>
  </dataValidations>
  <pageMargins left="0.70866141732283472" right="0.51181102362204722" top="0.39370078740157483" bottom="0.39370078740157483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船舶データ!A2:A100</xm:f>
          </x14:formula1>
          <xm:sqref>A19:H19</xm:sqref>
        </x14:dataValidation>
        <x14:dataValidation type="list" allowBlank="1" showInputMessage="1" showErrorMessage="1">
          <x14:formula1>
            <xm:f>航路データ!A3:A23</xm:f>
          </x14:formula1>
          <xm:sqref>A27</xm:sqref>
        </x14:dataValidation>
        <x14:dataValidation type="list" allowBlank="1" showInputMessage="1" showErrorMessage="1">
          <x14:formula1>
            <xm:f>航路データ!C3:C5</xm:f>
          </x14:formula1>
          <xm:sqref>A32:J32</xm:sqref>
        </x14:dataValidation>
        <x14:dataValidation type="list" allowBlank="1" showInputMessage="1" showErrorMessage="1">
          <x14:formula1>
            <xm:f>航路データ!C3:C5</xm:f>
          </x14:formula1>
          <xm:sqref>K32:T32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3" workbookViewId="0">
      <selection activeCell="N21" sqref="N21"/>
    </sheetView>
  </sheetViews>
  <sheetFormatPr defaultRowHeight="13.5" x14ac:dyDescent="0.15"/>
  <cols>
    <col min="1" max="1" width="11.75" bestFit="1" customWidth="1"/>
    <col min="2" max="2" width="25" bestFit="1" customWidth="1"/>
    <col min="5" max="5" width="23.75" bestFit="1" customWidth="1"/>
    <col min="9" max="9" width="10" bestFit="1" customWidth="1"/>
    <col min="11" max="11" width="13.625" bestFit="1" customWidth="1"/>
  </cols>
  <sheetData>
    <row r="1" spans="1:11" x14ac:dyDescent="0.15">
      <c r="A1" s="40" t="s">
        <v>295</v>
      </c>
      <c r="B1" s="40" t="s">
        <v>127</v>
      </c>
      <c r="C1" s="40" t="s">
        <v>296</v>
      </c>
      <c r="D1" s="40" t="s">
        <v>297</v>
      </c>
      <c r="E1" s="40" t="s">
        <v>298</v>
      </c>
      <c r="F1" s="41" t="s">
        <v>299</v>
      </c>
      <c r="G1" s="41" t="s">
        <v>300</v>
      </c>
      <c r="H1" s="41" t="s">
        <v>293</v>
      </c>
      <c r="I1" s="41" t="s">
        <v>301</v>
      </c>
      <c r="J1" s="14" t="s">
        <v>294</v>
      </c>
      <c r="K1" s="42" t="s">
        <v>302</v>
      </c>
    </row>
    <row r="2" spans="1:11" x14ac:dyDescent="0.15">
      <c r="A2" s="40"/>
      <c r="B2" s="40"/>
      <c r="C2" s="40"/>
      <c r="D2" s="40"/>
      <c r="E2" s="40"/>
      <c r="F2" s="41"/>
      <c r="G2" s="41"/>
      <c r="H2" s="41"/>
      <c r="I2" s="41"/>
      <c r="J2" s="43"/>
      <c r="K2" s="42"/>
    </row>
    <row r="3" spans="1:11" x14ac:dyDescent="0.15">
      <c r="A3" s="15" t="s">
        <v>348</v>
      </c>
      <c r="B3" s="15" t="s">
        <v>349</v>
      </c>
      <c r="C3" s="16">
        <v>144.80000000000001</v>
      </c>
      <c r="D3" s="16">
        <v>19</v>
      </c>
      <c r="E3" s="15" t="s">
        <v>327</v>
      </c>
      <c r="F3" s="17">
        <v>9531</v>
      </c>
      <c r="G3" s="17">
        <v>9531</v>
      </c>
      <c r="H3" s="17">
        <v>5657</v>
      </c>
      <c r="I3" s="17">
        <v>12601</v>
      </c>
      <c r="J3" s="44"/>
      <c r="K3" s="15" t="s">
        <v>303</v>
      </c>
    </row>
    <row r="4" spans="1:11" x14ac:dyDescent="0.15">
      <c r="A4" s="15" t="s">
        <v>252</v>
      </c>
      <c r="B4" s="15" t="s">
        <v>253</v>
      </c>
      <c r="C4" s="16">
        <v>145.12</v>
      </c>
      <c r="D4" s="16">
        <v>19</v>
      </c>
      <c r="E4" s="15" t="s">
        <v>213</v>
      </c>
      <c r="F4" s="17">
        <v>9531</v>
      </c>
      <c r="G4" s="17">
        <v>9531</v>
      </c>
      <c r="H4" s="17">
        <v>5657</v>
      </c>
      <c r="I4" s="17">
        <v>12598</v>
      </c>
      <c r="J4" s="44">
        <v>117.9</v>
      </c>
      <c r="K4" s="15" t="s">
        <v>303</v>
      </c>
    </row>
    <row r="5" spans="1:11" x14ac:dyDescent="0.15">
      <c r="A5" s="15" t="s">
        <v>346</v>
      </c>
      <c r="B5" s="15" t="s">
        <v>347</v>
      </c>
      <c r="C5" s="16">
        <v>144.80000000000001</v>
      </c>
      <c r="D5" s="16">
        <v>19</v>
      </c>
      <c r="E5" s="15" t="s">
        <v>327</v>
      </c>
      <c r="F5" s="17">
        <v>9531</v>
      </c>
      <c r="G5" s="17">
        <v>9531</v>
      </c>
      <c r="H5" s="17">
        <v>5657</v>
      </c>
      <c r="I5" s="17">
        <v>12621</v>
      </c>
      <c r="J5" s="44"/>
      <c r="K5" s="15" t="s">
        <v>303</v>
      </c>
    </row>
    <row r="6" spans="1:11" x14ac:dyDescent="0.15">
      <c r="A6" s="15" t="s">
        <v>344</v>
      </c>
      <c r="B6" s="15" t="s">
        <v>345</v>
      </c>
      <c r="C6" s="16">
        <v>144.80000000000001</v>
      </c>
      <c r="D6" s="16">
        <v>17.3</v>
      </c>
      <c r="E6" s="15" t="s">
        <v>327</v>
      </c>
      <c r="F6" s="17">
        <v>9531</v>
      </c>
      <c r="G6" s="17">
        <v>9531</v>
      </c>
      <c r="H6" s="17">
        <v>5657</v>
      </c>
      <c r="I6" s="17">
        <v>12628</v>
      </c>
      <c r="J6" s="44"/>
      <c r="K6" s="15" t="s">
        <v>303</v>
      </c>
    </row>
    <row r="7" spans="1:11" x14ac:dyDescent="0.15">
      <c r="A7" s="15" t="s">
        <v>333</v>
      </c>
      <c r="B7" s="15" t="s">
        <v>334</v>
      </c>
      <c r="C7" s="16">
        <v>222.6</v>
      </c>
      <c r="D7" s="16"/>
      <c r="E7" s="15" t="s">
        <v>213</v>
      </c>
      <c r="F7" s="17">
        <v>29093</v>
      </c>
      <c r="G7" s="17">
        <v>29093</v>
      </c>
      <c r="H7" s="17">
        <v>14422</v>
      </c>
      <c r="I7" s="17">
        <v>39580</v>
      </c>
      <c r="J7" s="44">
        <v>176.5</v>
      </c>
      <c r="K7" s="15" t="s">
        <v>303</v>
      </c>
    </row>
    <row r="8" spans="1:11" x14ac:dyDescent="0.15">
      <c r="A8" s="15" t="s">
        <v>331</v>
      </c>
      <c r="B8" s="15" t="s">
        <v>332</v>
      </c>
      <c r="C8" s="16">
        <v>199.93</v>
      </c>
      <c r="D8" s="16"/>
      <c r="E8" s="15" t="s">
        <v>327</v>
      </c>
      <c r="F8" s="17">
        <v>27213</v>
      </c>
      <c r="G8" s="17">
        <v>27213</v>
      </c>
      <c r="H8" s="17"/>
      <c r="I8" s="17">
        <v>33003</v>
      </c>
      <c r="J8" s="44"/>
      <c r="K8" s="15" t="s">
        <v>303</v>
      </c>
    </row>
    <row r="9" spans="1:11" x14ac:dyDescent="0.15">
      <c r="A9" s="15" t="s">
        <v>216</v>
      </c>
      <c r="B9" s="15" t="s">
        <v>217</v>
      </c>
      <c r="C9" s="16">
        <v>161.85</v>
      </c>
      <c r="D9" s="16"/>
      <c r="E9" s="15" t="s">
        <v>213</v>
      </c>
      <c r="F9" s="17">
        <v>13267</v>
      </c>
      <c r="G9" s="17">
        <v>13267</v>
      </c>
      <c r="H9" s="17">
        <v>7391</v>
      </c>
      <c r="I9" s="17">
        <v>24374</v>
      </c>
      <c r="J9" s="44">
        <v>132.06</v>
      </c>
      <c r="K9" s="15" t="s">
        <v>303</v>
      </c>
    </row>
    <row r="10" spans="1:11" x14ac:dyDescent="0.15">
      <c r="A10" s="15" t="s">
        <v>323</v>
      </c>
      <c r="B10" s="15" t="s">
        <v>324</v>
      </c>
      <c r="C10" s="16">
        <v>210</v>
      </c>
      <c r="D10" s="16"/>
      <c r="E10" s="15" t="s">
        <v>213</v>
      </c>
      <c r="F10" s="17">
        <v>27051</v>
      </c>
      <c r="G10" s="17">
        <v>27051</v>
      </c>
      <c r="H10" s="17">
        <v>11833</v>
      </c>
      <c r="I10" s="17">
        <v>34558</v>
      </c>
      <c r="J10" s="44">
        <v>166.2</v>
      </c>
      <c r="K10" s="15" t="s">
        <v>303</v>
      </c>
    </row>
    <row r="11" spans="1:11" x14ac:dyDescent="0.15">
      <c r="A11" s="15" t="s">
        <v>325</v>
      </c>
      <c r="B11" s="15" t="s">
        <v>326</v>
      </c>
      <c r="C11" s="16">
        <v>210</v>
      </c>
      <c r="D11" s="16"/>
      <c r="E11" s="15" t="s">
        <v>213</v>
      </c>
      <c r="F11" s="17">
        <v>27051</v>
      </c>
      <c r="G11" s="17">
        <v>27051</v>
      </c>
      <c r="H11" s="17">
        <v>11833</v>
      </c>
      <c r="I11" s="17">
        <v>34532</v>
      </c>
      <c r="J11" s="44">
        <v>166.2</v>
      </c>
      <c r="K11" s="15" t="s">
        <v>303</v>
      </c>
    </row>
    <row r="12" spans="1:11" x14ac:dyDescent="0.15">
      <c r="A12" s="15" t="s">
        <v>226</v>
      </c>
      <c r="B12" s="15" t="s">
        <v>227</v>
      </c>
      <c r="C12" s="16">
        <v>163.22</v>
      </c>
      <c r="D12" s="16"/>
      <c r="E12" s="15" t="s">
        <v>213</v>
      </c>
      <c r="F12" s="17">
        <v>13941</v>
      </c>
      <c r="G12" s="17">
        <v>13941</v>
      </c>
      <c r="H12" s="17">
        <v>7039</v>
      </c>
      <c r="I12" s="17">
        <v>18103</v>
      </c>
      <c r="J12" s="44">
        <v>133.5</v>
      </c>
      <c r="K12" s="15" t="s">
        <v>303</v>
      </c>
    </row>
    <row r="13" spans="1:11" x14ac:dyDescent="0.15">
      <c r="A13" s="15" t="s">
        <v>218</v>
      </c>
      <c r="B13" s="15" t="s">
        <v>219</v>
      </c>
      <c r="C13" s="16">
        <v>181.54</v>
      </c>
      <c r="D13" s="16"/>
      <c r="E13" s="15" t="s">
        <v>213</v>
      </c>
      <c r="F13" s="17">
        <v>18602</v>
      </c>
      <c r="G13" s="17">
        <v>18602</v>
      </c>
      <c r="H13" s="17">
        <v>9382</v>
      </c>
      <c r="I13" s="17">
        <v>24383</v>
      </c>
      <c r="J13" s="44">
        <v>132.06</v>
      </c>
      <c r="K13" s="15" t="s">
        <v>303</v>
      </c>
    </row>
    <row r="14" spans="1:11" x14ac:dyDescent="0.15">
      <c r="A14" s="15" t="s">
        <v>241</v>
      </c>
      <c r="B14" s="15" t="s">
        <v>242</v>
      </c>
      <c r="C14" s="16">
        <v>163.66</v>
      </c>
      <c r="D14" s="16"/>
      <c r="E14" s="15" t="s">
        <v>213</v>
      </c>
      <c r="F14" s="17">
        <v>14089</v>
      </c>
      <c r="G14" s="17">
        <v>14089</v>
      </c>
      <c r="H14" s="17">
        <v>7023</v>
      </c>
      <c r="I14" s="17"/>
      <c r="J14" s="44">
        <v>135.9</v>
      </c>
      <c r="K14" s="15" t="s">
        <v>303</v>
      </c>
    </row>
    <row r="15" spans="1:11" x14ac:dyDescent="0.15">
      <c r="A15" s="15" t="s">
        <v>222</v>
      </c>
      <c r="B15" s="15" t="s">
        <v>223</v>
      </c>
      <c r="C15" s="16">
        <v>181.54</v>
      </c>
      <c r="D15" s="16"/>
      <c r="E15" s="15" t="s">
        <v>213</v>
      </c>
      <c r="F15" s="17">
        <v>18602</v>
      </c>
      <c r="G15" s="17">
        <v>18602</v>
      </c>
      <c r="H15" s="17">
        <v>9382</v>
      </c>
      <c r="I15" s="17">
        <v>24376</v>
      </c>
      <c r="J15" s="44">
        <v>132.06</v>
      </c>
      <c r="K15" s="15" t="s">
        <v>303</v>
      </c>
    </row>
    <row r="16" spans="1:11" x14ac:dyDescent="0.15">
      <c r="A16" s="15" t="s">
        <v>237</v>
      </c>
      <c r="B16" s="15" t="s">
        <v>238</v>
      </c>
      <c r="C16" s="16">
        <v>193</v>
      </c>
      <c r="D16" s="16"/>
      <c r="E16" s="15" t="s">
        <v>213</v>
      </c>
      <c r="F16" s="17">
        <v>18602</v>
      </c>
      <c r="G16" s="17">
        <v>18602</v>
      </c>
      <c r="H16" s="17">
        <v>9382</v>
      </c>
      <c r="I16" s="17">
        <v>24386</v>
      </c>
      <c r="J16" s="44"/>
      <c r="K16" s="15" t="s">
        <v>303</v>
      </c>
    </row>
    <row r="17" spans="1:11" x14ac:dyDescent="0.15">
      <c r="A17" s="15" t="s">
        <v>233</v>
      </c>
      <c r="B17" s="15" t="s">
        <v>234</v>
      </c>
      <c r="C17" s="16">
        <v>163.22</v>
      </c>
      <c r="D17" s="16"/>
      <c r="E17" s="15" t="s">
        <v>213</v>
      </c>
      <c r="F17" s="17">
        <v>13941</v>
      </c>
      <c r="G17" s="17">
        <v>13941</v>
      </c>
      <c r="H17" s="17">
        <v>7039</v>
      </c>
      <c r="I17" s="17">
        <v>18106</v>
      </c>
      <c r="J17" s="44">
        <v>133.5</v>
      </c>
      <c r="K17" s="15" t="s">
        <v>303</v>
      </c>
    </row>
    <row r="18" spans="1:11" x14ac:dyDescent="0.15">
      <c r="A18" s="15" t="s">
        <v>239</v>
      </c>
      <c r="B18" s="15" t="s">
        <v>240</v>
      </c>
      <c r="C18" s="16">
        <v>184</v>
      </c>
      <c r="D18" s="16"/>
      <c r="E18" s="15" t="s">
        <v>327</v>
      </c>
      <c r="F18" s="17">
        <v>16705</v>
      </c>
      <c r="G18" s="17">
        <v>16705</v>
      </c>
      <c r="H18" s="17"/>
      <c r="I18" s="17">
        <v>24336</v>
      </c>
      <c r="J18" s="44"/>
      <c r="K18" s="15" t="s">
        <v>303</v>
      </c>
    </row>
    <row r="19" spans="1:11" x14ac:dyDescent="0.15">
      <c r="A19" s="15" t="s">
        <v>211</v>
      </c>
      <c r="B19" s="15" t="s">
        <v>212</v>
      </c>
      <c r="C19" s="16">
        <v>181.54</v>
      </c>
      <c r="D19" s="16"/>
      <c r="E19" s="15" t="s">
        <v>213</v>
      </c>
      <c r="F19" s="17">
        <v>18602</v>
      </c>
      <c r="G19" s="17">
        <v>18602</v>
      </c>
      <c r="H19" s="17">
        <v>9382</v>
      </c>
      <c r="I19" s="17"/>
      <c r="J19" s="44">
        <v>132.06</v>
      </c>
      <c r="K19" s="15" t="s">
        <v>303</v>
      </c>
    </row>
    <row r="20" spans="1:11" x14ac:dyDescent="0.15">
      <c r="A20" s="15" t="s">
        <v>231</v>
      </c>
      <c r="B20" s="15" t="s">
        <v>232</v>
      </c>
      <c r="C20" s="16">
        <v>153.6</v>
      </c>
      <c r="D20" s="16"/>
      <c r="E20" s="15" t="s">
        <v>213</v>
      </c>
      <c r="F20" s="17">
        <v>14089</v>
      </c>
      <c r="G20" s="17">
        <v>14089</v>
      </c>
      <c r="H20" s="17">
        <v>7023</v>
      </c>
      <c r="I20" s="17">
        <v>17704</v>
      </c>
      <c r="J20" s="44">
        <v>136</v>
      </c>
      <c r="K20" s="15" t="s">
        <v>303</v>
      </c>
    </row>
    <row r="21" spans="1:11" x14ac:dyDescent="0.15">
      <c r="A21" s="15" t="s">
        <v>214</v>
      </c>
      <c r="B21" s="15" t="s">
        <v>215</v>
      </c>
      <c r="C21" s="16">
        <v>161.85</v>
      </c>
      <c r="D21" s="16"/>
      <c r="E21" s="15" t="s">
        <v>213</v>
      </c>
      <c r="F21" s="17">
        <v>13267</v>
      </c>
      <c r="G21" s="17">
        <v>13267</v>
      </c>
      <c r="H21" s="17">
        <v>7391</v>
      </c>
      <c r="I21" s="17"/>
      <c r="J21" s="44">
        <v>132.06</v>
      </c>
      <c r="K21" s="15" t="s">
        <v>303</v>
      </c>
    </row>
    <row r="22" spans="1:11" x14ac:dyDescent="0.15">
      <c r="A22" s="15" t="s">
        <v>320</v>
      </c>
      <c r="B22" s="15" t="s">
        <v>321</v>
      </c>
      <c r="C22" s="16">
        <v>215.29</v>
      </c>
      <c r="D22" s="16"/>
      <c r="E22" s="15" t="s">
        <v>322</v>
      </c>
      <c r="F22" s="17">
        <v>27915</v>
      </c>
      <c r="G22" s="17">
        <v>27915</v>
      </c>
      <c r="H22" s="17">
        <v>14045</v>
      </c>
      <c r="I22" s="17">
        <v>38133</v>
      </c>
      <c r="J22" s="44">
        <v>199</v>
      </c>
      <c r="K22" s="15" t="s">
        <v>303</v>
      </c>
    </row>
    <row r="23" spans="1:11" x14ac:dyDescent="0.15">
      <c r="A23" s="15" t="s">
        <v>254</v>
      </c>
      <c r="B23" s="15" t="s">
        <v>374</v>
      </c>
      <c r="C23" s="16">
        <v>139.72</v>
      </c>
      <c r="D23" s="16">
        <v>17</v>
      </c>
      <c r="E23" s="15" t="s">
        <v>230</v>
      </c>
      <c r="F23" s="17">
        <v>9280</v>
      </c>
      <c r="G23" s="17">
        <v>9280</v>
      </c>
      <c r="H23" s="17">
        <v>4796</v>
      </c>
      <c r="I23" s="17">
        <v>11975</v>
      </c>
      <c r="J23" s="44"/>
      <c r="K23" s="15" t="s">
        <v>303</v>
      </c>
    </row>
    <row r="24" spans="1:11" x14ac:dyDescent="0.15">
      <c r="A24" s="15" t="s">
        <v>243</v>
      </c>
      <c r="B24" s="15" t="s">
        <v>244</v>
      </c>
      <c r="C24" s="16">
        <v>148</v>
      </c>
      <c r="D24" s="16">
        <v>19</v>
      </c>
      <c r="E24" s="15" t="s">
        <v>322</v>
      </c>
      <c r="F24" s="17">
        <v>9954</v>
      </c>
      <c r="G24" s="17">
        <v>9954</v>
      </c>
      <c r="H24" s="17">
        <v>5117</v>
      </c>
      <c r="I24" s="17">
        <v>13727</v>
      </c>
      <c r="J24" s="44">
        <v>137</v>
      </c>
      <c r="K24" s="15" t="s">
        <v>303</v>
      </c>
    </row>
    <row r="25" spans="1:11" x14ac:dyDescent="0.15">
      <c r="A25" s="15" t="s">
        <v>375</v>
      </c>
      <c r="B25" s="15" t="s">
        <v>376</v>
      </c>
      <c r="C25" s="16">
        <v>129.62</v>
      </c>
      <c r="D25" s="16"/>
      <c r="E25" s="15" t="s">
        <v>377</v>
      </c>
      <c r="F25" s="17">
        <v>7545</v>
      </c>
      <c r="G25" s="17">
        <v>7545</v>
      </c>
      <c r="H25" s="17">
        <v>3165</v>
      </c>
      <c r="I25" s="17">
        <v>8228</v>
      </c>
      <c r="J25" s="44">
        <v>177</v>
      </c>
      <c r="K25" s="15" t="s">
        <v>303</v>
      </c>
    </row>
    <row r="26" spans="1:11" x14ac:dyDescent="0.15">
      <c r="A26" s="15" t="s">
        <v>362</v>
      </c>
      <c r="B26" s="15" t="s">
        <v>363</v>
      </c>
      <c r="C26" s="16">
        <v>144.80000000000001</v>
      </c>
      <c r="D26" s="16">
        <v>18</v>
      </c>
      <c r="E26" s="15" t="s">
        <v>364</v>
      </c>
      <c r="F26" s="17">
        <v>9550</v>
      </c>
      <c r="G26" s="17">
        <v>9550</v>
      </c>
      <c r="H26" s="17">
        <v>5672</v>
      </c>
      <c r="I26" s="17">
        <v>12582</v>
      </c>
      <c r="J26" s="44"/>
      <c r="K26" s="15" t="s">
        <v>303</v>
      </c>
    </row>
    <row r="27" spans="1:11" x14ac:dyDescent="0.15">
      <c r="A27" s="15" t="s">
        <v>365</v>
      </c>
      <c r="B27" s="15" t="s">
        <v>366</v>
      </c>
      <c r="C27" s="16">
        <v>148</v>
      </c>
      <c r="D27" s="16">
        <v>18.5</v>
      </c>
      <c r="E27" s="15" t="s">
        <v>364</v>
      </c>
      <c r="F27" s="17">
        <v>9971</v>
      </c>
      <c r="G27" s="17">
        <v>9971</v>
      </c>
      <c r="H27" s="17">
        <v>5421</v>
      </c>
      <c r="I27" s="17">
        <v>12467</v>
      </c>
      <c r="J27" s="44"/>
      <c r="K27" s="15" t="s">
        <v>303</v>
      </c>
    </row>
    <row r="28" spans="1:11" x14ac:dyDescent="0.15">
      <c r="A28" s="15" t="s">
        <v>196</v>
      </c>
      <c r="B28" s="15" t="s">
        <v>197</v>
      </c>
      <c r="C28" s="16">
        <v>127.93</v>
      </c>
      <c r="D28" s="16">
        <v>20</v>
      </c>
      <c r="E28" s="15" t="s">
        <v>198</v>
      </c>
      <c r="F28" s="17">
        <v>7401</v>
      </c>
      <c r="G28" s="17">
        <v>7401</v>
      </c>
      <c r="H28" s="17">
        <v>3371</v>
      </c>
      <c r="I28" s="17">
        <v>9157</v>
      </c>
      <c r="J28" s="44">
        <v>99</v>
      </c>
      <c r="K28" s="15" t="s">
        <v>303</v>
      </c>
    </row>
    <row r="29" spans="1:11" x14ac:dyDescent="0.15">
      <c r="A29" s="15" t="s">
        <v>201</v>
      </c>
      <c r="B29" s="15" t="s">
        <v>202</v>
      </c>
      <c r="C29" s="16">
        <v>127.937</v>
      </c>
      <c r="D29" s="16">
        <v>20</v>
      </c>
      <c r="E29" s="15" t="s">
        <v>198</v>
      </c>
      <c r="F29" s="17">
        <v>7401</v>
      </c>
      <c r="G29" s="17">
        <v>7401</v>
      </c>
      <c r="H29" s="17">
        <v>3371</v>
      </c>
      <c r="I29" s="17">
        <v>9157</v>
      </c>
      <c r="J29" s="44">
        <v>99</v>
      </c>
      <c r="K29" s="15" t="s">
        <v>303</v>
      </c>
    </row>
    <row r="30" spans="1:11" x14ac:dyDescent="0.15">
      <c r="A30" s="15" t="s">
        <v>207</v>
      </c>
      <c r="B30" s="15" t="s">
        <v>208</v>
      </c>
      <c r="C30" s="16">
        <v>142.69999999999999</v>
      </c>
      <c r="D30" s="16">
        <v>22.6</v>
      </c>
      <c r="E30" s="15" t="s">
        <v>198</v>
      </c>
      <c r="F30" s="17">
        <v>9522</v>
      </c>
      <c r="G30" s="17">
        <v>9522</v>
      </c>
      <c r="H30" s="17">
        <v>4960</v>
      </c>
      <c r="I30" s="17">
        <v>13006</v>
      </c>
      <c r="J30" s="44">
        <v>114</v>
      </c>
      <c r="K30" s="15" t="s">
        <v>303</v>
      </c>
    </row>
    <row r="31" spans="1:11" x14ac:dyDescent="0.15">
      <c r="A31" s="15" t="s">
        <v>209</v>
      </c>
      <c r="B31" s="15" t="s">
        <v>210</v>
      </c>
      <c r="C31" s="16">
        <v>142.69999999999999</v>
      </c>
      <c r="D31" s="16">
        <v>22.6</v>
      </c>
      <c r="E31" s="15" t="s">
        <v>198</v>
      </c>
      <c r="F31" s="17">
        <v>9522</v>
      </c>
      <c r="G31" s="17">
        <v>9522</v>
      </c>
      <c r="H31" s="17">
        <v>4960</v>
      </c>
      <c r="I31" s="17">
        <v>13006</v>
      </c>
      <c r="J31" s="44">
        <v>114</v>
      </c>
      <c r="K31" s="15" t="s">
        <v>303</v>
      </c>
    </row>
    <row r="32" spans="1:11" x14ac:dyDescent="0.15">
      <c r="A32" s="15" t="s">
        <v>203</v>
      </c>
      <c r="B32" s="15" t="s">
        <v>204</v>
      </c>
      <c r="C32" s="16">
        <v>142.69999999999999</v>
      </c>
      <c r="D32" s="16">
        <v>22.6</v>
      </c>
      <c r="E32" s="15" t="s">
        <v>198</v>
      </c>
      <c r="F32" s="17">
        <v>9522</v>
      </c>
      <c r="G32" s="17">
        <v>9522</v>
      </c>
      <c r="H32" s="17">
        <v>4960</v>
      </c>
      <c r="I32" s="17">
        <v>13006</v>
      </c>
      <c r="J32" s="44">
        <v>112</v>
      </c>
      <c r="K32" s="15" t="s">
        <v>303</v>
      </c>
    </row>
    <row r="33" spans="1:11" x14ac:dyDescent="0.15">
      <c r="A33" s="15" t="s">
        <v>335</v>
      </c>
      <c r="B33" s="15" t="s">
        <v>336</v>
      </c>
      <c r="C33" s="16">
        <v>222.6</v>
      </c>
      <c r="D33" s="16"/>
      <c r="E33" s="15" t="s">
        <v>213</v>
      </c>
      <c r="F33" s="17">
        <v>29093</v>
      </c>
      <c r="G33" s="17">
        <v>29093</v>
      </c>
      <c r="H33" s="17">
        <v>14422</v>
      </c>
      <c r="I33" s="17">
        <v>39565</v>
      </c>
      <c r="J33" s="44">
        <v>176.5</v>
      </c>
      <c r="K33" s="15" t="s">
        <v>303</v>
      </c>
    </row>
    <row r="34" spans="1:11" x14ac:dyDescent="0.15">
      <c r="A34" s="15" t="s">
        <v>228</v>
      </c>
      <c r="B34" s="15" t="s">
        <v>229</v>
      </c>
      <c r="C34" s="16">
        <v>184.51</v>
      </c>
      <c r="D34" s="16"/>
      <c r="E34" s="15" t="s">
        <v>230</v>
      </c>
      <c r="F34" s="17">
        <v>16731</v>
      </c>
      <c r="G34" s="17">
        <v>16731</v>
      </c>
      <c r="H34" s="17">
        <v>8251</v>
      </c>
      <c r="I34" s="17">
        <v>22735</v>
      </c>
      <c r="J34" s="44">
        <v>144.5</v>
      </c>
      <c r="K34" s="15" t="s">
        <v>303</v>
      </c>
    </row>
    <row r="35" spans="1:11" x14ac:dyDescent="0.15">
      <c r="A35" s="15" t="s">
        <v>380</v>
      </c>
      <c r="B35" s="15" t="s">
        <v>339</v>
      </c>
      <c r="C35" s="16">
        <v>144.83000000000001</v>
      </c>
      <c r="D35" s="16">
        <v>18</v>
      </c>
      <c r="E35" s="15" t="s">
        <v>213</v>
      </c>
      <c r="F35" s="17">
        <v>9531</v>
      </c>
      <c r="G35" s="17">
        <v>9531</v>
      </c>
      <c r="H35" s="17">
        <v>5531</v>
      </c>
      <c r="I35" s="17">
        <v>12645</v>
      </c>
      <c r="J35" s="44"/>
      <c r="K35" s="15" t="s">
        <v>303</v>
      </c>
    </row>
    <row r="36" spans="1:11" x14ac:dyDescent="0.15">
      <c r="A36" s="15" t="s">
        <v>235</v>
      </c>
      <c r="B36" s="15" t="s">
        <v>236</v>
      </c>
      <c r="C36" s="16">
        <v>161.85</v>
      </c>
      <c r="D36" s="16"/>
      <c r="E36" s="15" t="s">
        <v>213</v>
      </c>
      <c r="F36" s="17">
        <v>13267</v>
      </c>
      <c r="G36" s="17">
        <v>13267</v>
      </c>
      <c r="H36" s="17">
        <v>7391</v>
      </c>
      <c r="I36" s="17">
        <v>18077</v>
      </c>
      <c r="J36" s="44">
        <v>132.06</v>
      </c>
      <c r="K36" s="15" t="s">
        <v>303</v>
      </c>
    </row>
    <row r="37" spans="1:11" x14ac:dyDescent="0.15">
      <c r="A37" s="15" t="s">
        <v>245</v>
      </c>
      <c r="B37" s="15" t="s">
        <v>246</v>
      </c>
      <c r="C37" s="16">
        <v>144.83000000000001</v>
      </c>
      <c r="D37" s="16">
        <v>19</v>
      </c>
      <c r="E37" s="15" t="s">
        <v>213</v>
      </c>
      <c r="F37" s="17">
        <v>9549</v>
      </c>
      <c r="G37" s="17">
        <v>9549</v>
      </c>
      <c r="H37" s="17">
        <v>5553</v>
      </c>
      <c r="I37" s="17">
        <v>12612</v>
      </c>
      <c r="J37" s="44"/>
      <c r="K37" s="15" t="s">
        <v>303</v>
      </c>
    </row>
    <row r="38" spans="1:11" x14ac:dyDescent="0.15">
      <c r="A38" s="15" t="s">
        <v>224</v>
      </c>
      <c r="B38" s="15" t="s">
        <v>225</v>
      </c>
      <c r="C38" s="16">
        <v>161.85</v>
      </c>
      <c r="D38" s="16">
        <v>18.5</v>
      </c>
      <c r="E38" s="15" t="s">
        <v>213</v>
      </c>
      <c r="F38" s="17">
        <v>13267</v>
      </c>
      <c r="G38" s="17">
        <v>13267</v>
      </c>
      <c r="H38" s="17">
        <v>7391</v>
      </c>
      <c r="I38" s="17">
        <v>18055</v>
      </c>
      <c r="J38" s="44">
        <v>132.06</v>
      </c>
      <c r="K38" s="15" t="s">
        <v>303</v>
      </c>
    </row>
    <row r="39" spans="1:11" x14ac:dyDescent="0.15">
      <c r="A39" s="15" t="s">
        <v>370</v>
      </c>
      <c r="B39" s="15" t="s">
        <v>371</v>
      </c>
      <c r="C39" s="16">
        <v>144.83000000000001</v>
      </c>
      <c r="D39" s="16">
        <v>19</v>
      </c>
      <c r="E39" s="15" t="s">
        <v>327</v>
      </c>
      <c r="F39" s="17">
        <v>9413</v>
      </c>
      <c r="G39" s="17">
        <v>9413</v>
      </c>
      <c r="H39" s="17">
        <v>5421</v>
      </c>
      <c r="I39" s="17">
        <v>12694</v>
      </c>
      <c r="J39" s="44"/>
      <c r="K39" s="15" t="s">
        <v>303</v>
      </c>
    </row>
    <row r="40" spans="1:11" x14ac:dyDescent="0.15">
      <c r="A40" s="15" t="s">
        <v>310</v>
      </c>
      <c r="B40" s="15" t="s">
        <v>175</v>
      </c>
      <c r="C40" s="16">
        <v>94.5</v>
      </c>
      <c r="D40" s="16"/>
      <c r="E40" s="15" t="s">
        <v>130</v>
      </c>
      <c r="F40" s="17">
        <v>749</v>
      </c>
      <c r="G40" s="17">
        <v>749</v>
      </c>
      <c r="H40" s="17"/>
      <c r="I40" s="17"/>
      <c r="J40" s="44"/>
      <c r="K40" s="15" t="s">
        <v>303</v>
      </c>
    </row>
    <row r="41" spans="1:11" x14ac:dyDescent="0.15">
      <c r="A41" s="15" t="s">
        <v>306</v>
      </c>
      <c r="B41" s="15" t="s">
        <v>145</v>
      </c>
      <c r="C41" s="16">
        <v>94.5</v>
      </c>
      <c r="D41" s="16"/>
      <c r="E41" s="15" t="s">
        <v>130</v>
      </c>
      <c r="F41" s="17">
        <v>749</v>
      </c>
      <c r="G41" s="17">
        <v>749</v>
      </c>
      <c r="H41" s="17"/>
      <c r="I41" s="17"/>
      <c r="J41" s="44"/>
      <c r="K41" s="15" t="s">
        <v>303</v>
      </c>
    </row>
    <row r="42" spans="1:11" x14ac:dyDescent="0.15">
      <c r="A42" s="15" t="s">
        <v>176</v>
      </c>
      <c r="B42" s="15" t="s">
        <v>177</v>
      </c>
      <c r="C42" s="16">
        <v>61.07</v>
      </c>
      <c r="D42" s="16"/>
      <c r="E42" s="15" t="s">
        <v>130</v>
      </c>
      <c r="F42" s="17">
        <v>283</v>
      </c>
      <c r="G42" s="17">
        <v>283</v>
      </c>
      <c r="H42" s="17"/>
      <c r="I42" s="17"/>
      <c r="J42" s="44"/>
      <c r="K42" s="15" t="s">
        <v>303</v>
      </c>
    </row>
    <row r="43" spans="1:11" x14ac:dyDescent="0.15">
      <c r="A43" s="15" t="s">
        <v>139</v>
      </c>
      <c r="B43" s="15" t="s">
        <v>140</v>
      </c>
      <c r="C43" s="16">
        <v>96.81</v>
      </c>
      <c r="D43" s="16"/>
      <c r="E43" s="15" t="s">
        <v>130</v>
      </c>
      <c r="F43" s="17">
        <v>749</v>
      </c>
      <c r="G43" s="17">
        <v>749</v>
      </c>
      <c r="H43" s="17"/>
      <c r="I43" s="17"/>
      <c r="J43" s="44">
        <v>77</v>
      </c>
      <c r="K43" s="15" t="s">
        <v>303</v>
      </c>
    </row>
    <row r="44" spans="1:11" x14ac:dyDescent="0.15">
      <c r="A44" s="15" t="s">
        <v>160</v>
      </c>
      <c r="B44" s="15" t="s">
        <v>161</v>
      </c>
      <c r="C44" s="16">
        <v>76.2</v>
      </c>
      <c r="D44" s="16"/>
      <c r="E44" s="15" t="s">
        <v>130</v>
      </c>
      <c r="F44" s="17">
        <v>499</v>
      </c>
      <c r="G44" s="17">
        <v>499</v>
      </c>
      <c r="H44" s="17"/>
      <c r="I44" s="17"/>
      <c r="J44" s="44"/>
      <c r="K44" s="15" t="s">
        <v>303</v>
      </c>
    </row>
    <row r="45" spans="1:11" x14ac:dyDescent="0.15">
      <c r="A45" s="15" t="s">
        <v>156</v>
      </c>
      <c r="B45" s="15" t="s">
        <v>157</v>
      </c>
      <c r="C45" s="16">
        <v>76.38</v>
      </c>
      <c r="D45" s="16"/>
      <c r="E45" s="15" t="s">
        <v>130</v>
      </c>
      <c r="F45" s="17">
        <v>499</v>
      </c>
      <c r="G45" s="17">
        <v>499</v>
      </c>
      <c r="H45" s="17"/>
      <c r="I45" s="17"/>
      <c r="J45" s="44"/>
      <c r="K45" s="15" t="s">
        <v>303</v>
      </c>
    </row>
    <row r="46" spans="1:11" x14ac:dyDescent="0.15">
      <c r="A46" s="15" t="s">
        <v>150</v>
      </c>
      <c r="B46" s="15" t="s">
        <v>151</v>
      </c>
      <c r="C46" s="16">
        <v>80</v>
      </c>
      <c r="D46" s="16"/>
      <c r="E46" s="15" t="s">
        <v>130</v>
      </c>
      <c r="F46" s="17">
        <v>499</v>
      </c>
      <c r="G46" s="17">
        <v>499</v>
      </c>
      <c r="H46" s="17"/>
      <c r="I46" s="17"/>
      <c r="J46" s="44"/>
      <c r="K46" s="15" t="s">
        <v>303</v>
      </c>
    </row>
    <row r="47" spans="1:11" x14ac:dyDescent="0.15">
      <c r="A47" s="15" t="s">
        <v>304</v>
      </c>
      <c r="B47" s="15" t="s">
        <v>141</v>
      </c>
      <c r="C47" s="16">
        <v>96.81</v>
      </c>
      <c r="D47" s="16"/>
      <c r="E47" s="15" t="s">
        <v>130</v>
      </c>
      <c r="F47" s="17">
        <v>749</v>
      </c>
      <c r="G47" s="17">
        <v>749</v>
      </c>
      <c r="H47" s="17"/>
      <c r="I47" s="17"/>
      <c r="J47" s="44"/>
      <c r="K47" s="15" t="s">
        <v>303</v>
      </c>
    </row>
    <row r="48" spans="1:11" x14ac:dyDescent="0.15">
      <c r="A48" s="15" t="s">
        <v>137</v>
      </c>
      <c r="B48" s="15" t="s">
        <v>138</v>
      </c>
      <c r="C48" s="16">
        <v>79.7</v>
      </c>
      <c r="D48" s="16"/>
      <c r="E48" s="15" t="s">
        <v>130</v>
      </c>
      <c r="F48" s="17">
        <v>499</v>
      </c>
      <c r="G48" s="17">
        <v>499</v>
      </c>
      <c r="H48" s="17"/>
      <c r="I48" s="17"/>
      <c r="J48" s="44"/>
      <c r="K48" s="15" t="s">
        <v>303</v>
      </c>
    </row>
    <row r="49" spans="1:11" x14ac:dyDescent="0.15">
      <c r="A49" s="15" t="s">
        <v>179</v>
      </c>
      <c r="B49" s="15" t="s">
        <v>180</v>
      </c>
      <c r="C49" s="16">
        <v>76.38</v>
      </c>
      <c r="D49" s="16"/>
      <c r="E49" s="15" t="s">
        <v>130</v>
      </c>
      <c r="F49" s="17">
        <v>498</v>
      </c>
      <c r="G49" s="17">
        <v>498</v>
      </c>
      <c r="H49" s="17"/>
      <c r="I49" s="17"/>
      <c r="J49" s="44">
        <v>57</v>
      </c>
      <c r="K49" s="15" t="s">
        <v>303</v>
      </c>
    </row>
    <row r="50" spans="1:11" x14ac:dyDescent="0.15">
      <c r="A50" s="15" t="s">
        <v>184</v>
      </c>
      <c r="B50" s="15" t="s">
        <v>185</v>
      </c>
      <c r="C50" s="16">
        <v>75.930000000000007</v>
      </c>
      <c r="D50" s="16"/>
      <c r="E50" s="15" t="s">
        <v>130</v>
      </c>
      <c r="F50" s="17">
        <v>499</v>
      </c>
      <c r="G50" s="17">
        <v>499</v>
      </c>
      <c r="H50" s="17"/>
      <c r="I50" s="17"/>
      <c r="J50" s="44">
        <v>61.3</v>
      </c>
      <c r="K50" s="15" t="s">
        <v>303</v>
      </c>
    </row>
    <row r="51" spans="1:11" x14ac:dyDescent="0.15">
      <c r="A51" s="15" t="s">
        <v>143</v>
      </c>
      <c r="B51" s="15" t="s">
        <v>144</v>
      </c>
      <c r="C51" s="16">
        <v>96.81</v>
      </c>
      <c r="D51" s="16"/>
      <c r="E51" s="15" t="s">
        <v>130</v>
      </c>
      <c r="F51" s="17">
        <v>749</v>
      </c>
      <c r="G51" s="17">
        <v>749</v>
      </c>
      <c r="H51" s="17"/>
      <c r="I51" s="17"/>
      <c r="J51" s="44"/>
      <c r="K51" s="15" t="s">
        <v>303</v>
      </c>
    </row>
    <row r="52" spans="1:11" x14ac:dyDescent="0.15">
      <c r="A52" s="15" t="s">
        <v>167</v>
      </c>
      <c r="B52" s="15" t="s">
        <v>168</v>
      </c>
      <c r="C52" s="16">
        <v>69</v>
      </c>
      <c r="D52" s="16"/>
      <c r="E52" s="15" t="s">
        <v>130</v>
      </c>
      <c r="F52" s="17">
        <v>499</v>
      </c>
      <c r="G52" s="17">
        <v>499</v>
      </c>
      <c r="H52" s="17"/>
      <c r="I52" s="17"/>
      <c r="J52" s="44"/>
      <c r="K52" s="15" t="s">
        <v>303</v>
      </c>
    </row>
    <row r="53" spans="1:11" x14ac:dyDescent="0.15">
      <c r="A53" s="15" t="s">
        <v>305</v>
      </c>
      <c r="B53" s="15" t="s">
        <v>142</v>
      </c>
      <c r="C53" s="16">
        <v>96.81</v>
      </c>
      <c r="D53" s="16"/>
      <c r="E53" s="15" t="s">
        <v>130</v>
      </c>
      <c r="F53" s="17">
        <v>749</v>
      </c>
      <c r="G53" s="17">
        <v>749</v>
      </c>
      <c r="H53" s="17"/>
      <c r="I53" s="17"/>
      <c r="J53" s="44"/>
      <c r="K53" s="15" t="s">
        <v>303</v>
      </c>
    </row>
    <row r="54" spans="1:11" x14ac:dyDescent="0.15">
      <c r="A54" s="15" t="s">
        <v>182</v>
      </c>
      <c r="B54" s="15" t="s">
        <v>183</v>
      </c>
      <c r="C54" s="16">
        <v>76.38</v>
      </c>
      <c r="D54" s="16"/>
      <c r="E54" s="15" t="s">
        <v>130</v>
      </c>
      <c r="F54" s="17">
        <v>498</v>
      </c>
      <c r="G54" s="17">
        <v>498</v>
      </c>
      <c r="H54" s="17"/>
      <c r="I54" s="17"/>
      <c r="J54" s="44">
        <v>57</v>
      </c>
      <c r="K54" s="15" t="s">
        <v>303</v>
      </c>
    </row>
    <row r="55" spans="1:11" x14ac:dyDescent="0.15">
      <c r="A55" s="15" t="s">
        <v>314</v>
      </c>
      <c r="B55" s="15" t="s">
        <v>187</v>
      </c>
      <c r="C55" s="16">
        <v>75.930000000000007</v>
      </c>
      <c r="D55" s="16"/>
      <c r="E55" s="15" t="s">
        <v>130</v>
      </c>
      <c r="F55" s="17">
        <v>499</v>
      </c>
      <c r="G55" s="17">
        <v>499</v>
      </c>
      <c r="H55" s="17">
        <v>1650</v>
      </c>
      <c r="I55" s="17"/>
      <c r="J55" s="44">
        <v>61.3</v>
      </c>
      <c r="K55" s="15" t="s">
        <v>303</v>
      </c>
    </row>
    <row r="56" spans="1:11" x14ac:dyDescent="0.15">
      <c r="A56" s="15" t="s">
        <v>313</v>
      </c>
      <c r="B56" s="15" t="s">
        <v>186</v>
      </c>
      <c r="C56" s="16">
        <v>74.819999999999993</v>
      </c>
      <c r="D56" s="16"/>
      <c r="E56" s="15" t="s">
        <v>130</v>
      </c>
      <c r="F56" s="17">
        <v>499</v>
      </c>
      <c r="G56" s="17">
        <v>499</v>
      </c>
      <c r="H56" s="17"/>
      <c r="I56" s="17"/>
      <c r="J56" s="44">
        <v>61.3</v>
      </c>
      <c r="K56" s="15" t="s">
        <v>303</v>
      </c>
    </row>
    <row r="57" spans="1:11" x14ac:dyDescent="0.15">
      <c r="A57" s="15" t="s">
        <v>146</v>
      </c>
      <c r="B57" s="15" t="s">
        <v>147</v>
      </c>
      <c r="C57" s="16">
        <v>86.24</v>
      </c>
      <c r="D57" s="16"/>
      <c r="E57" s="15" t="s">
        <v>130</v>
      </c>
      <c r="F57" s="17">
        <v>749</v>
      </c>
      <c r="G57" s="17">
        <v>749</v>
      </c>
      <c r="H57" s="17">
        <v>2000</v>
      </c>
      <c r="I57" s="17"/>
      <c r="J57" s="44"/>
      <c r="K57" s="15" t="s">
        <v>303</v>
      </c>
    </row>
    <row r="58" spans="1:11" x14ac:dyDescent="0.15">
      <c r="A58" s="15" t="s">
        <v>307</v>
      </c>
      <c r="B58" s="15" t="s">
        <v>308</v>
      </c>
      <c r="C58" s="16">
        <v>86.24</v>
      </c>
      <c r="D58" s="16"/>
      <c r="E58" s="15" t="s">
        <v>130</v>
      </c>
      <c r="F58" s="17">
        <v>749</v>
      </c>
      <c r="G58" s="17">
        <v>749</v>
      </c>
      <c r="H58" s="17">
        <v>2000</v>
      </c>
      <c r="I58" s="17"/>
      <c r="J58" s="44"/>
      <c r="K58" s="15" t="s">
        <v>303</v>
      </c>
    </row>
    <row r="59" spans="1:11" x14ac:dyDescent="0.15">
      <c r="A59" s="15" t="s">
        <v>316</v>
      </c>
      <c r="B59" s="15" t="s">
        <v>317</v>
      </c>
      <c r="C59" s="16">
        <v>87.25</v>
      </c>
      <c r="D59" s="16"/>
      <c r="E59" s="15" t="s">
        <v>130</v>
      </c>
      <c r="F59" s="17">
        <v>749</v>
      </c>
      <c r="G59" s="17">
        <v>749</v>
      </c>
      <c r="H59" s="17"/>
      <c r="I59" s="17"/>
      <c r="J59" s="44"/>
      <c r="K59" s="15" t="s">
        <v>303</v>
      </c>
    </row>
    <row r="60" spans="1:11" x14ac:dyDescent="0.15">
      <c r="A60" s="15" t="s">
        <v>315</v>
      </c>
      <c r="B60" s="15" t="s">
        <v>188</v>
      </c>
      <c r="C60" s="16">
        <v>76.38</v>
      </c>
      <c r="D60" s="16"/>
      <c r="E60" s="15" t="s">
        <v>130</v>
      </c>
      <c r="F60" s="17">
        <v>499</v>
      </c>
      <c r="G60" s="17">
        <v>499</v>
      </c>
      <c r="H60" s="17"/>
      <c r="I60" s="17"/>
      <c r="J60" s="44">
        <v>61.3</v>
      </c>
      <c r="K60" s="15" t="s">
        <v>303</v>
      </c>
    </row>
    <row r="61" spans="1:11" x14ac:dyDescent="0.15">
      <c r="A61" s="15" t="s">
        <v>163</v>
      </c>
      <c r="B61" s="15" t="s">
        <v>164</v>
      </c>
      <c r="C61" s="16">
        <v>56.77</v>
      </c>
      <c r="D61" s="16"/>
      <c r="E61" s="15" t="s">
        <v>130</v>
      </c>
      <c r="F61" s="17">
        <v>199</v>
      </c>
      <c r="G61" s="17">
        <v>199</v>
      </c>
      <c r="H61" s="17"/>
      <c r="I61" s="17"/>
      <c r="J61" s="44"/>
      <c r="K61" s="15" t="s">
        <v>303</v>
      </c>
    </row>
    <row r="62" spans="1:11" x14ac:dyDescent="0.15">
      <c r="A62" s="15" t="s">
        <v>154</v>
      </c>
      <c r="B62" s="15" t="s">
        <v>155</v>
      </c>
      <c r="C62" s="16">
        <v>77.08</v>
      </c>
      <c r="D62" s="16"/>
      <c r="E62" s="15" t="s">
        <v>130</v>
      </c>
      <c r="F62" s="17">
        <v>499</v>
      </c>
      <c r="G62" s="17">
        <v>499</v>
      </c>
      <c r="H62" s="17"/>
      <c r="I62" s="17"/>
      <c r="J62" s="44"/>
      <c r="K62" s="15" t="s">
        <v>303</v>
      </c>
    </row>
    <row r="63" spans="1:11" x14ac:dyDescent="0.15">
      <c r="A63" s="15" t="s">
        <v>158</v>
      </c>
      <c r="B63" s="15" t="s">
        <v>159</v>
      </c>
      <c r="C63" s="16">
        <v>94.5</v>
      </c>
      <c r="D63" s="16"/>
      <c r="E63" s="15" t="s">
        <v>130</v>
      </c>
      <c r="F63" s="17">
        <v>749</v>
      </c>
      <c r="G63" s="17">
        <v>749</v>
      </c>
      <c r="H63" s="17"/>
      <c r="I63" s="17"/>
      <c r="J63" s="44"/>
      <c r="K63" s="15" t="s">
        <v>303</v>
      </c>
    </row>
    <row r="64" spans="1:11" x14ac:dyDescent="0.15">
      <c r="A64" s="15" t="s">
        <v>173</v>
      </c>
      <c r="B64" s="15" t="s">
        <v>174</v>
      </c>
      <c r="C64" s="16">
        <v>79.7</v>
      </c>
      <c r="D64" s="16"/>
      <c r="E64" s="15" t="s">
        <v>130</v>
      </c>
      <c r="F64" s="17">
        <v>499</v>
      </c>
      <c r="G64" s="17">
        <v>499</v>
      </c>
      <c r="H64" s="17"/>
      <c r="I64" s="17"/>
      <c r="J64" s="44"/>
      <c r="K64" s="15" t="s">
        <v>303</v>
      </c>
    </row>
    <row r="65" spans="1:11" x14ac:dyDescent="0.15">
      <c r="A65" s="15" t="s">
        <v>169</v>
      </c>
      <c r="B65" s="15" t="s">
        <v>170</v>
      </c>
      <c r="C65" s="16">
        <v>57.5</v>
      </c>
      <c r="D65" s="16"/>
      <c r="E65" s="15" t="s">
        <v>130</v>
      </c>
      <c r="F65" s="17">
        <v>199</v>
      </c>
      <c r="G65" s="17">
        <v>199</v>
      </c>
      <c r="H65" s="17">
        <v>631</v>
      </c>
      <c r="I65" s="17"/>
      <c r="J65" s="44"/>
      <c r="K65" s="15" t="s">
        <v>303</v>
      </c>
    </row>
    <row r="66" spans="1:11" x14ac:dyDescent="0.15">
      <c r="A66" s="15" t="s">
        <v>191</v>
      </c>
      <c r="B66" s="15" t="s">
        <v>192</v>
      </c>
      <c r="C66" s="16">
        <v>75.5</v>
      </c>
      <c r="D66" s="16"/>
      <c r="E66" s="15" t="s">
        <v>130</v>
      </c>
      <c r="F66" s="17">
        <v>499</v>
      </c>
      <c r="G66" s="17">
        <v>499</v>
      </c>
      <c r="H66" s="17"/>
      <c r="I66" s="17"/>
      <c r="J66" s="44"/>
      <c r="K66" s="15" t="s">
        <v>303</v>
      </c>
    </row>
    <row r="67" spans="1:11" x14ac:dyDescent="0.15">
      <c r="A67" s="15" t="s">
        <v>318</v>
      </c>
      <c r="B67" s="15" t="s">
        <v>193</v>
      </c>
      <c r="C67" s="16">
        <v>86.53</v>
      </c>
      <c r="D67" s="16"/>
      <c r="E67" s="15" t="s">
        <v>130</v>
      </c>
      <c r="F67" s="17">
        <v>749</v>
      </c>
      <c r="G67" s="17">
        <v>749</v>
      </c>
      <c r="H67" s="17">
        <v>1950</v>
      </c>
      <c r="I67" s="17"/>
      <c r="J67" s="44"/>
      <c r="K67" s="15" t="s">
        <v>303</v>
      </c>
    </row>
    <row r="68" spans="1:11" x14ac:dyDescent="0.15">
      <c r="A68" s="15" t="s">
        <v>152</v>
      </c>
      <c r="B68" s="15" t="s">
        <v>153</v>
      </c>
      <c r="C68" s="16">
        <v>76.680000000000007</v>
      </c>
      <c r="D68" s="16"/>
      <c r="E68" s="15" t="s">
        <v>130</v>
      </c>
      <c r="F68" s="17">
        <v>499</v>
      </c>
      <c r="G68" s="17">
        <v>499</v>
      </c>
      <c r="H68" s="17"/>
      <c r="I68" s="17"/>
      <c r="J68" s="44"/>
      <c r="K68" s="15" t="s">
        <v>303</v>
      </c>
    </row>
    <row r="69" spans="1:11" x14ac:dyDescent="0.15">
      <c r="A69" s="15" t="s">
        <v>311</v>
      </c>
      <c r="B69" s="15" t="s">
        <v>178</v>
      </c>
      <c r="C69" s="16">
        <v>76.38</v>
      </c>
      <c r="D69" s="16"/>
      <c r="E69" s="15" t="s">
        <v>130</v>
      </c>
      <c r="F69" s="17">
        <v>499</v>
      </c>
      <c r="G69" s="17">
        <v>499</v>
      </c>
      <c r="H69" s="17"/>
      <c r="I69" s="17"/>
      <c r="J69" s="44"/>
      <c r="K69" s="15" t="s">
        <v>303</v>
      </c>
    </row>
    <row r="70" spans="1:11" x14ac:dyDescent="0.15">
      <c r="A70" s="15" t="s">
        <v>165</v>
      </c>
      <c r="B70" s="15" t="s">
        <v>166</v>
      </c>
      <c r="C70" s="16">
        <v>54.77</v>
      </c>
      <c r="D70" s="16"/>
      <c r="E70" s="15" t="s">
        <v>130</v>
      </c>
      <c r="F70" s="17">
        <v>199</v>
      </c>
      <c r="G70" s="17">
        <v>199</v>
      </c>
      <c r="H70" s="17"/>
      <c r="I70" s="17"/>
      <c r="J70" s="44"/>
      <c r="K70" s="15" t="s">
        <v>303</v>
      </c>
    </row>
    <row r="71" spans="1:11" x14ac:dyDescent="0.15">
      <c r="A71" s="15" t="s">
        <v>189</v>
      </c>
      <c r="B71" s="15" t="s">
        <v>190</v>
      </c>
      <c r="C71" s="16">
        <v>76.38</v>
      </c>
      <c r="D71" s="16"/>
      <c r="E71" s="15" t="s">
        <v>130</v>
      </c>
      <c r="F71" s="17">
        <v>499</v>
      </c>
      <c r="G71" s="17">
        <v>499</v>
      </c>
      <c r="H71" s="17"/>
      <c r="I71" s="17"/>
      <c r="J71" s="44">
        <v>61.3</v>
      </c>
      <c r="K71" s="15" t="s">
        <v>303</v>
      </c>
    </row>
    <row r="72" spans="1:11" x14ac:dyDescent="0.15">
      <c r="A72" s="15" t="s">
        <v>309</v>
      </c>
      <c r="B72" s="15" t="s">
        <v>162</v>
      </c>
      <c r="C72" s="16">
        <v>76.38</v>
      </c>
      <c r="D72" s="16"/>
      <c r="E72" s="15" t="s">
        <v>130</v>
      </c>
      <c r="F72" s="17">
        <v>499</v>
      </c>
      <c r="G72" s="17">
        <v>499</v>
      </c>
      <c r="H72" s="17"/>
      <c r="I72" s="17"/>
      <c r="J72" s="44"/>
      <c r="K72" s="15" t="s">
        <v>303</v>
      </c>
    </row>
    <row r="73" spans="1:11" x14ac:dyDescent="0.15">
      <c r="A73" s="15" t="s">
        <v>148</v>
      </c>
      <c r="B73" s="15" t="s">
        <v>149</v>
      </c>
      <c r="C73" s="16">
        <v>76.849999999999994</v>
      </c>
      <c r="D73" s="16"/>
      <c r="E73" s="15" t="s">
        <v>130</v>
      </c>
      <c r="F73" s="17">
        <v>498</v>
      </c>
      <c r="G73" s="17">
        <v>498</v>
      </c>
      <c r="H73" s="17"/>
      <c r="I73" s="17"/>
      <c r="J73" s="44"/>
      <c r="K73" s="15" t="s">
        <v>303</v>
      </c>
    </row>
    <row r="74" spans="1:11" x14ac:dyDescent="0.15">
      <c r="A74" s="15" t="s">
        <v>171</v>
      </c>
      <c r="B74" s="15" t="s">
        <v>172</v>
      </c>
      <c r="C74" s="16">
        <v>57.5</v>
      </c>
      <c r="D74" s="16"/>
      <c r="E74" s="15" t="s">
        <v>130</v>
      </c>
      <c r="F74" s="17">
        <v>199</v>
      </c>
      <c r="G74" s="17">
        <v>199</v>
      </c>
      <c r="H74" s="17">
        <v>700</v>
      </c>
      <c r="I74" s="17"/>
      <c r="J74" s="44"/>
      <c r="K74" s="15" t="s">
        <v>303</v>
      </c>
    </row>
    <row r="75" spans="1:11" x14ac:dyDescent="0.15">
      <c r="A75" s="15" t="s">
        <v>194</v>
      </c>
      <c r="B75" s="15" t="s">
        <v>195</v>
      </c>
      <c r="C75" s="16">
        <v>77.08</v>
      </c>
      <c r="D75" s="16"/>
      <c r="E75" s="15" t="s">
        <v>130</v>
      </c>
      <c r="F75" s="17">
        <v>499</v>
      </c>
      <c r="G75" s="17">
        <v>499</v>
      </c>
      <c r="H75" s="17">
        <v>1950</v>
      </c>
      <c r="I75" s="17"/>
      <c r="J75" s="44"/>
      <c r="K75" s="15" t="s">
        <v>303</v>
      </c>
    </row>
    <row r="76" spans="1:11" x14ac:dyDescent="0.15">
      <c r="A76" s="15" t="s">
        <v>312</v>
      </c>
      <c r="B76" s="15" t="s">
        <v>181</v>
      </c>
      <c r="C76" s="16">
        <v>76.38</v>
      </c>
      <c r="D76" s="16"/>
      <c r="E76" s="15" t="s">
        <v>130</v>
      </c>
      <c r="F76" s="17">
        <v>499</v>
      </c>
      <c r="G76" s="17">
        <v>499</v>
      </c>
      <c r="H76" s="17"/>
      <c r="I76" s="17"/>
      <c r="J76" s="44"/>
      <c r="K76" s="15" t="s">
        <v>303</v>
      </c>
    </row>
    <row r="77" spans="1:11" x14ac:dyDescent="0.15">
      <c r="A77" s="15" t="s">
        <v>199</v>
      </c>
      <c r="B77" s="15" t="s">
        <v>200</v>
      </c>
      <c r="C77" s="16">
        <v>127.93</v>
      </c>
      <c r="D77" s="16"/>
      <c r="E77" s="15" t="s">
        <v>198</v>
      </c>
      <c r="F77" s="17">
        <v>7406</v>
      </c>
      <c r="G77" s="17">
        <v>7406</v>
      </c>
      <c r="H77" s="17">
        <v>3371</v>
      </c>
      <c r="I77" s="17"/>
      <c r="J77" s="44">
        <v>99</v>
      </c>
      <c r="K77" s="15" t="s">
        <v>303</v>
      </c>
    </row>
    <row r="78" spans="1:11" x14ac:dyDescent="0.15">
      <c r="A78" s="15" t="s">
        <v>131</v>
      </c>
      <c r="B78" s="15" t="s">
        <v>132</v>
      </c>
      <c r="C78" s="16">
        <v>83</v>
      </c>
      <c r="D78" s="16"/>
      <c r="E78" s="15" t="s">
        <v>130</v>
      </c>
      <c r="F78" s="17">
        <v>967</v>
      </c>
      <c r="G78" s="17">
        <v>967</v>
      </c>
      <c r="H78" s="17"/>
      <c r="I78" s="17"/>
      <c r="J78" s="44"/>
      <c r="K78" s="15" t="s">
        <v>303</v>
      </c>
    </row>
    <row r="79" spans="1:11" x14ac:dyDescent="0.15">
      <c r="A79" s="15" t="s">
        <v>135</v>
      </c>
      <c r="B79" s="15" t="s">
        <v>136</v>
      </c>
      <c r="C79" s="16">
        <v>83</v>
      </c>
      <c r="D79" s="16"/>
      <c r="E79" s="15" t="s">
        <v>130</v>
      </c>
      <c r="F79" s="17">
        <v>967</v>
      </c>
      <c r="G79" s="17">
        <v>967</v>
      </c>
      <c r="H79" s="17"/>
      <c r="I79" s="17"/>
      <c r="J79" s="44"/>
      <c r="K79" s="15" t="s">
        <v>303</v>
      </c>
    </row>
    <row r="80" spans="1:11" x14ac:dyDescent="0.15">
      <c r="A80" s="15" t="s">
        <v>133</v>
      </c>
      <c r="B80" s="15" t="s">
        <v>134</v>
      </c>
      <c r="C80" s="16">
        <v>83</v>
      </c>
      <c r="D80" s="16"/>
      <c r="E80" s="15" t="s">
        <v>130</v>
      </c>
      <c r="F80" s="17">
        <v>967</v>
      </c>
      <c r="G80" s="17">
        <v>967</v>
      </c>
      <c r="H80" s="17"/>
      <c r="I80" s="17"/>
      <c r="J80" s="44"/>
      <c r="K80" s="15" t="s">
        <v>303</v>
      </c>
    </row>
    <row r="81" spans="1:11" x14ac:dyDescent="0.15">
      <c r="A81" s="15" t="s">
        <v>128</v>
      </c>
      <c r="B81" s="15" t="s">
        <v>129</v>
      </c>
      <c r="C81" s="16">
        <v>83</v>
      </c>
      <c r="D81" s="16"/>
      <c r="E81" s="15" t="s">
        <v>130</v>
      </c>
      <c r="F81" s="17">
        <v>967</v>
      </c>
      <c r="G81" s="17">
        <v>967</v>
      </c>
      <c r="H81" s="17"/>
      <c r="I81" s="17"/>
      <c r="J81" s="44"/>
      <c r="K81" s="15" t="s">
        <v>303</v>
      </c>
    </row>
    <row r="82" spans="1:11" x14ac:dyDescent="0.15">
      <c r="A82" s="15" t="s">
        <v>220</v>
      </c>
      <c r="B82" s="15" t="s">
        <v>221</v>
      </c>
      <c r="C82" s="16">
        <v>181.54</v>
      </c>
      <c r="D82" s="16"/>
      <c r="E82" s="15" t="s">
        <v>213</v>
      </c>
      <c r="F82" s="17">
        <v>18602</v>
      </c>
      <c r="G82" s="17">
        <v>18602</v>
      </c>
      <c r="H82" s="17">
        <v>9382</v>
      </c>
      <c r="I82" s="17">
        <v>24376</v>
      </c>
      <c r="J82" s="44">
        <v>132.06</v>
      </c>
      <c r="K82" s="15" t="s">
        <v>303</v>
      </c>
    </row>
    <row r="83" spans="1:11" x14ac:dyDescent="0.15">
      <c r="A83" s="15" t="s">
        <v>249</v>
      </c>
      <c r="B83" s="15" t="s">
        <v>250</v>
      </c>
      <c r="C83" s="16">
        <v>142.69999999999999</v>
      </c>
      <c r="D83" s="16">
        <v>18</v>
      </c>
      <c r="E83" s="15" t="s">
        <v>251</v>
      </c>
      <c r="F83" s="17">
        <v>9590</v>
      </c>
      <c r="G83" s="17">
        <v>9590</v>
      </c>
      <c r="H83" s="17">
        <v>4748</v>
      </c>
      <c r="I83" s="17">
        <v>12779</v>
      </c>
      <c r="J83" s="44">
        <v>114</v>
      </c>
      <c r="K83" s="15" t="s">
        <v>303</v>
      </c>
    </row>
    <row r="84" spans="1:11" x14ac:dyDescent="0.15">
      <c r="A84" s="15" t="s">
        <v>367</v>
      </c>
      <c r="B84" s="15" t="s">
        <v>368</v>
      </c>
      <c r="C84" s="16">
        <v>139.1</v>
      </c>
      <c r="D84" s="16"/>
      <c r="E84" s="15" t="s">
        <v>369</v>
      </c>
      <c r="F84" s="17">
        <v>9946</v>
      </c>
      <c r="G84" s="17">
        <v>9946</v>
      </c>
      <c r="H84" s="17">
        <v>4900</v>
      </c>
      <c r="I84" s="17">
        <v>11983</v>
      </c>
      <c r="J84" s="44"/>
      <c r="K84" s="15" t="s">
        <v>303</v>
      </c>
    </row>
    <row r="85" spans="1:11" x14ac:dyDescent="0.15">
      <c r="A85" s="15" t="s">
        <v>319</v>
      </c>
      <c r="B85" s="15" t="s">
        <v>205</v>
      </c>
      <c r="C85" s="16">
        <v>142.69999999999999</v>
      </c>
      <c r="D85" s="16">
        <v>22.6</v>
      </c>
      <c r="E85" s="15" t="s">
        <v>206</v>
      </c>
      <c r="F85" s="17">
        <v>9520</v>
      </c>
      <c r="G85" s="17">
        <v>9520</v>
      </c>
      <c r="H85" s="17">
        <v>4820</v>
      </c>
      <c r="I85" s="17">
        <v>12838</v>
      </c>
      <c r="J85" s="44">
        <v>99</v>
      </c>
      <c r="K85" s="15" t="s">
        <v>303</v>
      </c>
    </row>
    <row r="86" spans="1:11" x14ac:dyDescent="0.15">
      <c r="A86" s="15" t="s">
        <v>247</v>
      </c>
      <c r="B86" s="15" t="s">
        <v>248</v>
      </c>
      <c r="C86" s="16">
        <v>142.69999999999999</v>
      </c>
      <c r="D86" s="16">
        <v>18</v>
      </c>
      <c r="E86" s="15" t="s">
        <v>330</v>
      </c>
      <c r="F86" s="17">
        <v>9590</v>
      </c>
      <c r="G86" s="17">
        <v>9590</v>
      </c>
      <c r="H86" s="17">
        <v>4748</v>
      </c>
      <c r="I86" s="17">
        <v>12820</v>
      </c>
      <c r="J86" s="44">
        <v>114</v>
      </c>
      <c r="K86" s="15" t="s">
        <v>303</v>
      </c>
    </row>
    <row r="87" spans="1:11" x14ac:dyDescent="0.15">
      <c r="A87" s="15" t="s">
        <v>337</v>
      </c>
      <c r="B87" s="15" t="s">
        <v>338</v>
      </c>
      <c r="C87" s="16">
        <v>142.69999999999999</v>
      </c>
      <c r="D87" s="16">
        <v>18</v>
      </c>
      <c r="E87" s="15" t="s">
        <v>330</v>
      </c>
      <c r="F87" s="17">
        <v>9590</v>
      </c>
      <c r="G87" s="17">
        <v>9590</v>
      </c>
      <c r="H87" s="17">
        <v>4748</v>
      </c>
      <c r="I87" s="17">
        <v>12830</v>
      </c>
      <c r="J87" s="44"/>
      <c r="K87" s="15" t="s">
        <v>303</v>
      </c>
    </row>
    <row r="88" spans="1:11" x14ac:dyDescent="0.15">
      <c r="A88" s="15" t="s">
        <v>328</v>
      </c>
      <c r="B88" s="15" t="s">
        <v>329</v>
      </c>
      <c r="C88" s="16">
        <v>208.9</v>
      </c>
      <c r="D88" s="16"/>
      <c r="E88" s="15" t="s">
        <v>330</v>
      </c>
      <c r="F88" s="17">
        <v>26404</v>
      </c>
      <c r="G88" s="17">
        <v>26404</v>
      </c>
      <c r="H88" s="17"/>
      <c r="I88" s="17">
        <v>34195</v>
      </c>
      <c r="J88" s="44"/>
      <c r="K88" s="15" t="s">
        <v>303</v>
      </c>
    </row>
    <row r="89" spans="1:11" x14ac:dyDescent="0.15">
      <c r="A89" s="15" t="s">
        <v>356</v>
      </c>
      <c r="B89" s="15" t="s">
        <v>357</v>
      </c>
      <c r="C89" s="16">
        <v>142.69999999999999</v>
      </c>
      <c r="D89" s="16">
        <v>17</v>
      </c>
      <c r="E89" s="15" t="s">
        <v>330</v>
      </c>
      <c r="F89" s="17">
        <v>9520</v>
      </c>
      <c r="G89" s="17">
        <v>9520</v>
      </c>
      <c r="H89" s="17">
        <v>4820</v>
      </c>
      <c r="I89" s="17">
        <v>12868</v>
      </c>
      <c r="J89" s="44"/>
      <c r="K89" s="15" t="s">
        <v>303</v>
      </c>
    </row>
    <row r="90" spans="1:11" x14ac:dyDescent="0.15">
      <c r="A90" s="15" t="s">
        <v>354</v>
      </c>
      <c r="B90" s="15" t="s">
        <v>355</v>
      </c>
      <c r="C90" s="16">
        <v>143.19999999999999</v>
      </c>
      <c r="D90" s="16">
        <v>17.8</v>
      </c>
      <c r="E90" s="15" t="s">
        <v>330</v>
      </c>
      <c r="F90" s="17">
        <v>9734</v>
      </c>
      <c r="G90" s="17">
        <v>9734</v>
      </c>
      <c r="H90" s="17">
        <v>4660</v>
      </c>
      <c r="I90" s="17">
        <v>12738</v>
      </c>
      <c r="J90" s="44"/>
      <c r="K90" s="15" t="s">
        <v>303</v>
      </c>
    </row>
    <row r="91" spans="1:11" x14ac:dyDescent="0.15">
      <c r="A91" s="15" t="s">
        <v>350</v>
      </c>
      <c r="B91" s="15" t="s">
        <v>351</v>
      </c>
      <c r="C91" s="16">
        <v>143.19999999999999</v>
      </c>
      <c r="D91" s="16">
        <v>17.8</v>
      </c>
      <c r="E91" s="15" t="s">
        <v>330</v>
      </c>
      <c r="F91" s="17">
        <v>9734</v>
      </c>
      <c r="G91" s="17">
        <v>9734</v>
      </c>
      <c r="H91" s="17">
        <v>4660</v>
      </c>
      <c r="I91" s="17">
        <v>12716</v>
      </c>
      <c r="J91" s="44"/>
      <c r="K91" s="15" t="s">
        <v>303</v>
      </c>
    </row>
    <row r="92" spans="1:11" x14ac:dyDescent="0.15">
      <c r="A92" s="15" t="s">
        <v>341</v>
      </c>
      <c r="B92" s="15" t="s">
        <v>342</v>
      </c>
      <c r="C92" s="16">
        <v>143.19999999999999</v>
      </c>
      <c r="D92" s="16">
        <v>17.8</v>
      </c>
      <c r="E92" s="15" t="s">
        <v>343</v>
      </c>
      <c r="F92" s="17">
        <v>9734</v>
      </c>
      <c r="G92" s="17">
        <v>9734</v>
      </c>
      <c r="H92" s="17">
        <v>4660</v>
      </c>
      <c r="I92" s="17">
        <v>12691</v>
      </c>
      <c r="J92" s="44"/>
      <c r="K92" s="15" t="s">
        <v>303</v>
      </c>
    </row>
    <row r="93" spans="1:11" x14ac:dyDescent="0.15">
      <c r="A93" s="15" t="s">
        <v>360</v>
      </c>
      <c r="B93" s="15" t="s">
        <v>361</v>
      </c>
      <c r="C93" s="16">
        <v>141</v>
      </c>
      <c r="D93" s="16">
        <v>18</v>
      </c>
      <c r="E93" s="15" t="s">
        <v>330</v>
      </c>
      <c r="F93" s="17">
        <v>9566</v>
      </c>
      <c r="G93" s="17">
        <v>9566</v>
      </c>
      <c r="H93" s="17">
        <v>4527</v>
      </c>
      <c r="I93" s="17">
        <v>11913</v>
      </c>
      <c r="J93" s="44"/>
      <c r="K93" s="15" t="s">
        <v>303</v>
      </c>
    </row>
    <row r="94" spans="1:11" x14ac:dyDescent="0.15">
      <c r="A94" s="15" t="s">
        <v>381</v>
      </c>
      <c r="B94" s="15" t="s">
        <v>340</v>
      </c>
      <c r="C94" s="16">
        <v>143.19999999999999</v>
      </c>
      <c r="D94" s="16">
        <v>17.8</v>
      </c>
      <c r="E94" s="15" t="s">
        <v>330</v>
      </c>
      <c r="F94" s="17">
        <v>9734</v>
      </c>
      <c r="G94" s="17">
        <v>9734</v>
      </c>
      <c r="H94" s="17">
        <v>4660</v>
      </c>
      <c r="I94" s="17">
        <v>11693</v>
      </c>
      <c r="J94" s="44"/>
      <c r="K94" s="15" t="s">
        <v>303</v>
      </c>
    </row>
    <row r="95" spans="1:11" x14ac:dyDescent="0.15">
      <c r="A95" s="15" t="s">
        <v>378</v>
      </c>
      <c r="B95" s="15" t="s">
        <v>379</v>
      </c>
      <c r="C95" s="16">
        <v>143.19999999999999</v>
      </c>
      <c r="D95" s="16">
        <v>17.8</v>
      </c>
      <c r="E95" s="15" t="s">
        <v>330</v>
      </c>
      <c r="F95" s="17">
        <v>9734</v>
      </c>
      <c r="G95" s="17">
        <v>9734</v>
      </c>
      <c r="H95" s="17">
        <v>4660</v>
      </c>
      <c r="I95" s="17">
        <v>12697</v>
      </c>
      <c r="J95" s="44"/>
      <c r="K95" s="15" t="s">
        <v>303</v>
      </c>
    </row>
    <row r="96" spans="1:11" x14ac:dyDescent="0.15">
      <c r="A96" s="15" t="s">
        <v>372</v>
      </c>
      <c r="B96" s="15" t="s">
        <v>373</v>
      </c>
      <c r="C96" s="16">
        <v>143.19999999999999</v>
      </c>
      <c r="D96" s="16">
        <v>17.8</v>
      </c>
      <c r="E96" s="15" t="s">
        <v>327</v>
      </c>
      <c r="F96" s="17">
        <v>9734</v>
      </c>
      <c r="G96" s="17">
        <v>9734</v>
      </c>
      <c r="H96" s="17">
        <v>4660</v>
      </c>
      <c r="I96" s="17">
        <v>12699</v>
      </c>
      <c r="J96" s="44"/>
      <c r="K96" s="15" t="s">
        <v>303</v>
      </c>
    </row>
    <row r="97" spans="1:11" x14ac:dyDescent="0.15">
      <c r="A97" s="15" t="s">
        <v>382</v>
      </c>
      <c r="B97" s="15" t="s">
        <v>383</v>
      </c>
      <c r="C97" s="16">
        <v>143.19999999999999</v>
      </c>
      <c r="D97" s="16">
        <v>17.8</v>
      </c>
      <c r="E97" s="15" t="s">
        <v>343</v>
      </c>
      <c r="F97" s="17">
        <v>9734</v>
      </c>
      <c r="G97" s="17">
        <v>9734</v>
      </c>
      <c r="H97" s="17">
        <v>4660</v>
      </c>
      <c r="I97" s="17">
        <v>12695</v>
      </c>
      <c r="J97" s="44">
        <v>131.80000000000001</v>
      </c>
      <c r="K97" s="15" t="s">
        <v>303</v>
      </c>
    </row>
    <row r="98" spans="1:11" x14ac:dyDescent="0.15">
      <c r="A98" s="15" t="s">
        <v>358</v>
      </c>
      <c r="B98" s="15" t="s">
        <v>359</v>
      </c>
      <c r="C98" s="16">
        <v>149.30000000000001</v>
      </c>
      <c r="D98" s="16">
        <v>18</v>
      </c>
      <c r="E98" s="15" t="s">
        <v>330</v>
      </c>
      <c r="F98" s="17">
        <v>9977</v>
      </c>
      <c r="G98" s="17">
        <v>9977</v>
      </c>
      <c r="H98" s="17">
        <v>4606</v>
      </c>
      <c r="I98" s="17">
        <v>12998</v>
      </c>
      <c r="J98" s="44"/>
      <c r="K98" s="15" t="s">
        <v>303</v>
      </c>
    </row>
    <row r="99" spans="1:11" x14ac:dyDescent="0.15">
      <c r="A99" s="15" t="s">
        <v>352</v>
      </c>
      <c r="B99" s="15" t="s">
        <v>353</v>
      </c>
      <c r="C99" s="16">
        <v>143.19999999999999</v>
      </c>
      <c r="D99" s="16">
        <v>17.8</v>
      </c>
      <c r="E99" s="15" t="s">
        <v>330</v>
      </c>
      <c r="F99" s="17">
        <v>9734</v>
      </c>
      <c r="G99" s="17">
        <v>9734</v>
      </c>
      <c r="H99" s="17">
        <v>4660</v>
      </c>
      <c r="I99" s="17">
        <v>12691</v>
      </c>
      <c r="J99" s="44"/>
      <c r="K99" s="15" t="s">
        <v>303</v>
      </c>
    </row>
    <row r="100" spans="1:11" x14ac:dyDescent="0.15">
      <c r="A100" s="15" t="s">
        <v>384</v>
      </c>
      <c r="B100" s="15" t="s">
        <v>385</v>
      </c>
      <c r="C100" s="16">
        <v>143.9</v>
      </c>
      <c r="D100" s="16">
        <v>18</v>
      </c>
      <c r="E100" s="15" t="s">
        <v>343</v>
      </c>
      <c r="F100" s="17">
        <v>9977</v>
      </c>
      <c r="G100" s="17">
        <v>9977</v>
      </c>
      <c r="H100" s="17">
        <v>4606</v>
      </c>
      <c r="I100" s="17">
        <v>13009</v>
      </c>
      <c r="J100" s="44"/>
      <c r="K100" s="15" t="s">
        <v>303</v>
      </c>
    </row>
  </sheetData>
  <sortState ref="A2:K99">
    <sortCondition ref="A1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workbookViewId="0">
      <selection activeCell="F14" sqref="F14"/>
    </sheetView>
  </sheetViews>
  <sheetFormatPr defaultRowHeight="13.5" x14ac:dyDescent="0.15"/>
  <cols>
    <col min="1" max="1" width="43.25" style="1" bestFit="1" customWidth="1"/>
    <col min="2" max="2" width="11.25" style="28" customWidth="1"/>
    <col min="3" max="3" width="26.25" style="28" customWidth="1"/>
    <col min="4" max="5" width="9" style="28"/>
  </cols>
  <sheetData>
    <row r="1" spans="1:5" x14ac:dyDescent="0.15">
      <c r="A1" s="32" t="s">
        <v>280</v>
      </c>
      <c r="C1" s="33" t="s">
        <v>281</v>
      </c>
    </row>
    <row r="2" spans="1:5" x14ac:dyDescent="0.15">
      <c r="A2" s="14" t="s">
        <v>257</v>
      </c>
      <c r="B2" s="19"/>
      <c r="C2" s="34" t="s">
        <v>282</v>
      </c>
      <c r="D2" s="20"/>
      <c r="E2" s="10"/>
    </row>
    <row r="3" spans="1:5" x14ac:dyDescent="0.15">
      <c r="A3" s="14"/>
      <c r="B3" s="19"/>
      <c r="C3" s="35"/>
      <c r="D3" s="20"/>
      <c r="E3" s="10"/>
    </row>
    <row r="4" spans="1:5" x14ac:dyDescent="0.15">
      <c r="A4" s="18" t="s">
        <v>259</v>
      </c>
      <c r="B4" s="29"/>
      <c r="C4" s="37" t="s">
        <v>283</v>
      </c>
      <c r="D4" s="30"/>
      <c r="E4" s="11"/>
    </row>
    <row r="5" spans="1:5" x14ac:dyDescent="0.15">
      <c r="A5" s="18" t="s">
        <v>260</v>
      </c>
      <c r="B5" s="29"/>
      <c r="C5" s="37" t="s">
        <v>284</v>
      </c>
      <c r="D5" s="30"/>
      <c r="E5" s="11"/>
    </row>
    <row r="6" spans="1:5" x14ac:dyDescent="0.15">
      <c r="A6" s="18" t="s">
        <v>261</v>
      </c>
      <c r="B6" s="29"/>
      <c r="C6" s="37"/>
      <c r="D6" s="30"/>
      <c r="E6" s="11"/>
    </row>
    <row r="7" spans="1:5" x14ac:dyDescent="0.15">
      <c r="A7" s="18" t="s">
        <v>262</v>
      </c>
      <c r="B7" s="29"/>
      <c r="C7" s="37"/>
      <c r="D7" s="30"/>
      <c r="E7" s="11"/>
    </row>
    <row r="8" spans="1:5" x14ac:dyDescent="0.15">
      <c r="A8" s="18" t="s">
        <v>263</v>
      </c>
      <c r="B8" s="29"/>
      <c r="C8" s="37"/>
      <c r="D8" s="30"/>
      <c r="E8" s="11"/>
    </row>
    <row r="9" spans="1:5" x14ac:dyDescent="0.15">
      <c r="A9" s="18" t="s">
        <v>264</v>
      </c>
      <c r="B9" s="29"/>
      <c r="C9" s="37"/>
      <c r="D9" s="30"/>
      <c r="E9" s="11"/>
    </row>
    <row r="10" spans="1:5" x14ac:dyDescent="0.15">
      <c r="A10" s="18" t="s">
        <v>265</v>
      </c>
      <c r="B10" s="29"/>
      <c r="C10" s="37"/>
      <c r="D10" s="30"/>
      <c r="E10" s="11"/>
    </row>
    <row r="11" spans="1:5" x14ac:dyDescent="0.15">
      <c r="A11" s="18" t="s">
        <v>266</v>
      </c>
      <c r="B11" s="29"/>
      <c r="C11" s="37"/>
      <c r="D11" s="30"/>
      <c r="E11" s="11"/>
    </row>
    <row r="12" spans="1:5" x14ac:dyDescent="0.15">
      <c r="A12" s="18" t="s">
        <v>267</v>
      </c>
      <c r="B12" s="29"/>
      <c r="C12" s="37"/>
      <c r="D12" s="30"/>
      <c r="E12" s="11"/>
    </row>
    <row r="13" spans="1:5" x14ac:dyDescent="0.15">
      <c r="A13" s="18" t="s">
        <v>268</v>
      </c>
      <c r="B13" s="24"/>
      <c r="C13" s="37"/>
      <c r="D13" s="30"/>
      <c r="E13" s="11"/>
    </row>
    <row r="14" spans="1:5" x14ac:dyDescent="0.15">
      <c r="A14" s="18" t="s">
        <v>269</v>
      </c>
      <c r="B14" s="24"/>
      <c r="C14" s="37"/>
      <c r="D14" s="30"/>
      <c r="E14" s="11"/>
    </row>
    <row r="15" spans="1:5" x14ac:dyDescent="0.15">
      <c r="A15" s="18" t="s">
        <v>270</v>
      </c>
      <c r="B15" s="24"/>
      <c r="C15" s="37"/>
      <c r="D15" s="30"/>
      <c r="E15" s="11"/>
    </row>
    <row r="16" spans="1:5" x14ac:dyDescent="0.15">
      <c r="A16" s="18" t="s">
        <v>271</v>
      </c>
      <c r="B16" s="24"/>
      <c r="C16" s="37"/>
      <c r="D16" s="30"/>
      <c r="E16" s="11"/>
    </row>
    <row r="17" spans="1:5" x14ac:dyDescent="0.15">
      <c r="A17" s="18" t="s">
        <v>272</v>
      </c>
      <c r="B17" s="24"/>
      <c r="C17" s="38"/>
      <c r="D17" s="30"/>
      <c r="E17" s="11"/>
    </row>
    <row r="18" spans="1:5" x14ac:dyDescent="0.15">
      <c r="A18" s="18" t="s">
        <v>273</v>
      </c>
      <c r="B18" s="24"/>
      <c r="C18" s="37"/>
      <c r="D18" s="30"/>
      <c r="E18" s="11"/>
    </row>
    <row r="19" spans="1:5" x14ac:dyDescent="0.15">
      <c r="A19" s="18" t="s">
        <v>274</v>
      </c>
      <c r="B19" s="24"/>
      <c r="C19" s="37"/>
      <c r="D19" s="30"/>
      <c r="E19" s="11"/>
    </row>
    <row r="20" spans="1:5" x14ac:dyDescent="0.15">
      <c r="A20" s="18" t="s">
        <v>258</v>
      </c>
      <c r="B20" s="24"/>
      <c r="C20" s="37"/>
      <c r="D20" s="30"/>
      <c r="E20" s="11"/>
    </row>
    <row r="21" spans="1:5" x14ac:dyDescent="0.15">
      <c r="A21" s="18" t="s">
        <v>275</v>
      </c>
      <c r="B21" s="24"/>
      <c r="C21" s="37"/>
      <c r="D21" s="30"/>
      <c r="E21" s="11"/>
    </row>
    <row r="22" spans="1:5" x14ac:dyDescent="0.15">
      <c r="A22" s="18" t="s">
        <v>276</v>
      </c>
      <c r="B22" s="24"/>
      <c r="C22" s="37"/>
      <c r="D22" s="30"/>
      <c r="E22" s="11"/>
    </row>
    <row r="23" spans="1:5" x14ac:dyDescent="0.15">
      <c r="A23" s="18" t="s">
        <v>277</v>
      </c>
      <c r="B23" s="24"/>
      <c r="C23" s="37"/>
      <c r="D23" s="30"/>
      <c r="E23" s="11"/>
    </row>
    <row r="24" spans="1:5" x14ac:dyDescent="0.15">
      <c r="B24" s="24"/>
      <c r="C24" s="36"/>
      <c r="D24" s="30"/>
      <c r="E24" s="11"/>
    </row>
    <row r="25" spans="1:5" x14ac:dyDescent="0.15">
      <c r="B25" s="24"/>
      <c r="C25" s="21"/>
      <c r="D25" s="30"/>
      <c r="E25" s="11"/>
    </row>
    <row r="26" spans="1:5" x14ac:dyDescent="0.15">
      <c r="B26" s="24"/>
      <c r="C26" s="21"/>
      <c r="D26" s="30"/>
      <c r="E26" s="11"/>
    </row>
    <row r="27" spans="1:5" x14ac:dyDescent="0.15">
      <c r="B27" s="29"/>
      <c r="C27" s="21"/>
      <c r="D27" s="30"/>
      <c r="E27" s="11"/>
    </row>
    <row r="28" spans="1:5" x14ac:dyDescent="0.15">
      <c r="B28" s="29"/>
      <c r="C28" s="21"/>
      <c r="D28" s="30"/>
      <c r="E28" s="11"/>
    </row>
    <row r="29" spans="1:5" x14ac:dyDescent="0.15">
      <c r="B29" s="24"/>
      <c r="C29" s="21"/>
      <c r="D29" s="30"/>
      <c r="E29" s="11"/>
    </row>
    <row r="30" spans="1:5" x14ac:dyDescent="0.15">
      <c r="B30" s="24"/>
      <c r="C30" s="21"/>
      <c r="D30" s="30"/>
      <c r="E30" s="11"/>
    </row>
    <row r="31" spans="1:5" x14ac:dyDescent="0.15">
      <c r="B31" s="24"/>
      <c r="C31" s="21"/>
      <c r="D31" s="30"/>
      <c r="E31" s="11"/>
    </row>
    <row r="32" spans="1:5" x14ac:dyDescent="0.15">
      <c r="B32" s="24"/>
      <c r="C32" s="21"/>
      <c r="D32" s="30"/>
      <c r="E32" s="11"/>
    </row>
    <row r="33" spans="2:5" x14ac:dyDescent="0.15">
      <c r="B33" s="24"/>
      <c r="C33" s="21"/>
      <c r="D33" s="30"/>
      <c r="E33" s="11"/>
    </row>
    <row r="34" spans="2:5" x14ac:dyDescent="0.15">
      <c r="B34" s="29"/>
      <c r="C34" s="21"/>
      <c r="D34" s="30"/>
      <c r="E34" s="11"/>
    </row>
    <row r="35" spans="2:5" x14ac:dyDescent="0.15">
      <c r="B35" s="29"/>
      <c r="C35" s="21"/>
      <c r="D35" s="30"/>
      <c r="E35" s="11"/>
    </row>
    <row r="36" spans="2:5" x14ac:dyDescent="0.15">
      <c r="B36" s="29"/>
      <c r="C36" s="21"/>
      <c r="D36" s="30"/>
      <c r="E36" s="11"/>
    </row>
    <row r="37" spans="2:5" x14ac:dyDescent="0.15">
      <c r="B37" s="29"/>
      <c r="C37" s="21"/>
      <c r="D37" s="30"/>
      <c r="E37" s="11"/>
    </row>
    <row r="38" spans="2:5" x14ac:dyDescent="0.15">
      <c r="B38" s="29"/>
      <c r="C38" s="21"/>
      <c r="D38" s="30"/>
      <c r="E38" s="11"/>
    </row>
    <row r="39" spans="2:5" x14ac:dyDescent="0.15">
      <c r="B39" s="29"/>
      <c r="C39" s="21"/>
      <c r="D39" s="30"/>
      <c r="E39" s="11"/>
    </row>
    <row r="40" spans="2:5" x14ac:dyDescent="0.15">
      <c r="B40" s="24"/>
      <c r="C40" s="21"/>
      <c r="D40" s="30"/>
      <c r="E40" s="11"/>
    </row>
    <row r="41" spans="2:5" x14ac:dyDescent="0.15">
      <c r="B41" s="24"/>
      <c r="C41" s="21"/>
      <c r="D41" s="30"/>
      <c r="E41" s="11"/>
    </row>
    <row r="42" spans="2:5" x14ac:dyDescent="0.15">
      <c r="B42" s="29"/>
      <c r="C42" s="21"/>
      <c r="D42" s="30"/>
      <c r="E42" s="11"/>
    </row>
    <row r="43" spans="2:5" x14ac:dyDescent="0.15">
      <c r="B43" s="29"/>
      <c r="C43" s="21"/>
      <c r="D43" s="30"/>
      <c r="E43" s="11"/>
    </row>
    <row r="44" spans="2:5" x14ac:dyDescent="0.15">
      <c r="B44" s="24"/>
      <c r="C44" s="21"/>
      <c r="D44" s="30"/>
      <c r="E44" s="11"/>
    </row>
    <row r="45" spans="2:5" x14ac:dyDescent="0.15">
      <c r="B45" s="24"/>
      <c r="C45" s="21"/>
      <c r="D45" s="30"/>
      <c r="E45" s="11"/>
    </row>
    <row r="46" spans="2:5" x14ac:dyDescent="0.15">
      <c r="B46" s="26"/>
      <c r="C46" s="27"/>
      <c r="D46" s="30"/>
      <c r="E46" s="11"/>
    </row>
    <row r="47" spans="2:5" x14ac:dyDescent="0.15">
      <c r="B47" s="24"/>
      <c r="C47" s="21"/>
      <c r="D47" s="30"/>
      <c r="E47" s="11"/>
    </row>
    <row r="48" spans="2:5" x14ac:dyDescent="0.15">
      <c r="B48" s="24"/>
      <c r="C48" s="21"/>
      <c r="D48" s="30"/>
      <c r="E48" s="11"/>
    </row>
    <row r="49" spans="2:5" x14ac:dyDescent="0.15">
      <c r="B49" s="29"/>
      <c r="C49" s="21"/>
      <c r="D49" s="30"/>
      <c r="E49" s="11"/>
    </row>
    <row r="50" spans="2:5" x14ac:dyDescent="0.15">
      <c r="B50" s="29"/>
      <c r="C50" s="21"/>
      <c r="D50" s="30"/>
      <c r="E50" s="11"/>
    </row>
    <row r="51" spans="2:5" x14ac:dyDescent="0.15">
      <c r="B51" s="29"/>
      <c r="C51" s="21"/>
      <c r="D51" s="30"/>
      <c r="E51" s="11"/>
    </row>
    <row r="52" spans="2:5" x14ac:dyDescent="0.15">
      <c r="B52" s="29"/>
      <c r="C52" s="21"/>
      <c r="D52" s="30"/>
      <c r="E52" s="11"/>
    </row>
    <row r="53" spans="2:5" x14ac:dyDescent="0.15">
      <c r="B53" s="29"/>
      <c r="C53" s="21"/>
      <c r="D53" s="30"/>
      <c r="E53" s="11"/>
    </row>
    <row r="54" spans="2:5" x14ac:dyDescent="0.15">
      <c r="B54" s="29"/>
      <c r="C54" s="21"/>
      <c r="D54" s="30"/>
      <c r="E54" s="11"/>
    </row>
    <row r="55" spans="2:5" x14ac:dyDescent="0.15">
      <c r="B55" s="24"/>
      <c r="C55" s="21"/>
      <c r="D55" s="30"/>
      <c r="E55" s="11"/>
    </row>
    <row r="56" spans="2:5" x14ac:dyDescent="0.15">
      <c r="B56" s="24"/>
      <c r="C56" s="21"/>
      <c r="D56" s="30"/>
      <c r="E56" s="11"/>
    </row>
    <row r="57" spans="2:5" x14ac:dyDescent="0.15">
      <c r="B57" s="24"/>
      <c r="C57" s="21"/>
      <c r="D57" s="30"/>
      <c r="E57" s="11"/>
    </row>
    <row r="58" spans="2:5" x14ac:dyDescent="0.15">
      <c r="B58" s="24"/>
      <c r="C58" s="21"/>
      <c r="D58" s="30"/>
      <c r="E58" s="11"/>
    </row>
    <row r="59" spans="2:5" x14ac:dyDescent="0.15">
      <c r="B59" s="24"/>
      <c r="C59" s="21"/>
      <c r="D59" s="30"/>
      <c r="E59" s="11"/>
    </row>
    <row r="60" spans="2:5" x14ac:dyDescent="0.15">
      <c r="B60" s="24"/>
      <c r="C60" s="21"/>
      <c r="D60" s="30"/>
      <c r="E60" s="11"/>
    </row>
    <row r="61" spans="2:5" x14ac:dyDescent="0.15">
      <c r="B61" s="24"/>
      <c r="C61" s="21"/>
      <c r="D61" s="30"/>
      <c r="E61" s="11"/>
    </row>
    <row r="62" spans="2:5" x14ac:dyDescent="0.15">
      <c r="B62" s="24"/>
      <c r="C62" s="21"/>
      <c r="D62" s="30"/>
      <c r="E62" s="11"/>
    </row>
    <row r="63" spans="2:5" x14ac:dyDescent="0.15">
      <c r="B63" s="24"/>
      <c r="C63" s="21"/>
      <c r="D63" s="30"/>
      <c r="E63" s="11"/>
    </row>
    <row r="64" spans="2:5" x14ac:dyDescent="0.15">
      <c r="B64" s="29"/>
      <c r="C64" s="21"/>
      <c r="D64" s="30"/>
      <c r="E64" s="11"/>
    </row>
    <row r="65" spans="2:5" x14ac:dyDescent="0.15">
      <c r="B65" s="25"/>
      <c r="C65" s="21"/>
      <c r="D65" s="30"/>
      <c r="E65" s="11"/>
    </row>
    <row r="66" spans="2:5" x14ac:dyDescent="0.15">
      <c r="B66" s="29"/>
      <c r="C66" s="21"/>
      <c r="D66" s="30"/>
      <c r="E66" s="11"/>
    </row>
    <row r="67" spans="2:5" x14ac:dyDescent="0.15">
      <c r="B67" s="29"/>
      <c r="C67" s="21"/>
      <c r="D67" s="30"/>
      <c r="E67" s="11"/>
    </row>
    <row r="68" spans="2:5" x14ac:dyDescent="0.15">
      <c r="B68" s="29"/>
      <c r="C68" s="21"/>
      <c r="D68" s="30"/>
      <c r="E68" s="11"/>
    </row>
    <row r="69" spans="2:5" x14ac:dyDescent="0.15">
      <c r="B69" s="29"/>
      <c r="C69" s="21"/>
      <c r="D69" s="30"/>
      <c r="E69" s="11"/>
    </row>
    <row r="70" spans="2:5" x14ac:dyDescent="0.15">
      <c r="B70" s="29"/>
      <c r="C70" s="21"/>
      <c r="D70" s="30"/>
      <c r="E70" s="11"/>
    </row>
    <row r="71" spans="2:5" x14ac:dyDescent="0.15">
      <c r="B71" s="29"/>
      <c r="C71" s="21"/>
      <c r="D71" s="30"/>
      <c r="E71" s="11"/>
    </row>
    <row r="72" spans="2:5" x14ac:dyDescent="0.15">
      <c r="B72" s="24"/>
      <c r="C72" s="21"/>
      <c r="D72" s="30"/>
      <c r="E72" s="11"/>
    </row>
    <row r="73" spans="2:5" x14ac:dyDescent="0.15">
      <c r="B73" s="24"/>
      <c r="C73" s="21"/>
      <c r="D73" s="30"/>
      <c r="E73" s="11"/>
    </row>
    <row r="74" spans="2:5" x14ac:dyDescent="0.15">
      <c r="B74" s="29"/>
      <c r="C74" s="21"/>
      <c r="D74" s="30"/>
      <c r="E74" s="11"/>
    </row>
    <row r="75" spans="2:5" x14ac:dyDescent="0.15">
      <c r="B75" s="25"/>
      <c r="C75" s="21"/>
      <c r="D75" s="30"/>
      <c r="E75" s="11"/>
    </row>
    <row r="76" spans="2:5" x14ac:dyDescent="0.15">
      <c r="B76" s="29"/>
      <c r="C76" s="21"/>
      <c r="D76" s="30"/>
      <c r="E76" s="11"/>
    </row>
    <row r="77" spans="2:5" x14ac:dyDescent="0.15">
      <c r="B77" s="24"/>
      <c r="C77" s="21"/>
      <c r="D77" s="30"/>
      <c r="E77" s="11"/>
    </row>
    <row r="78" spans="2:5" x14ac:dyDescent="0.15">
      <c r="B78" s="24"/>
      <c r="C78" s="21"/>
      <c r="D78" s="30"/>
      <c r="E78" s="11"/>
    </row>
    <row r="79" spans="2:5" x14ac:dyDescent="0.15">
      <c r="B79" s="24"/>
      <c r="C79" s="21"/>
      <c r="D79" s="30"/>
      <c r="E79" s="11"/>
    </row>
    <row r="80" spans="2:5" x14ac:dyDescent="0.15">
      <c r="B80" s="29"/>
      <c r="C80" s="21"/>
      <c r="D80" s="30"/>
      <c r="E80" s="11"/>
    </row>
    <row r="81" spans="2:5" x14ac:dyDescent="0.15">
      <c r="B81" s="29"/>
      <c r="C81" s="21"/>
      <c r="D81" s="30"/>
      <c r="E81" s="11"/>
    </row>
    <row r="82" spans="2:5" x14ac:dyDescent="0.15">
      <c r="B82" s="29"/>
      <c r="C82" s="21"/>
      <c r="D82" s="30"/>
      <c r="E82" s="11"/>
    </row>
    <row r="83" spans="2:5" x14ac:dyDescent="0.15">
      <c r="B83" s="29"/>
      <c r="C83" s="21"/>
      <c r="D83" s="30"/>
      <c r="E83" s="11"/>
    </row>
    <row r="84" spans="2:5" x14ac:dyDescent="0.15">
      <c r="B84" s="29"/>
      <c r="C84" s="21"/>
      <c r="D84" s="30"/>
      <c r="E84" s="11"/>
    </row>
    <row r="85" spans="2:5" x14ac:dyDescent="0.15">
      <c r="B85" s="29"/>
      <c r="C85" s="21"/>
      <c r="D85" s="30"/>
      <c r="E85" s="11"/>
    </row>
    <row r="86" spans="2:5" x14ac:dyDescent="0.15">
      <c r="B86" s="29"/>
      <c r="C86" s="21"/>
      <c r="D86" s="30"/>
      <c r="E86" s="11"/>
    </row>
    <row r="87" spans="2:5" x14ac:dyDescent="0.15">
      <c r="B87" s="29"/>
      <c r="C87" s="21"/>
      <c r="D87" s="30"/>
      <c r="E87" s="11"/>
    </row>
    <row r="88" spans="2:5" x14ac:dyDescent="0.15">
      <c r="B88" s="29"/>
      <c r="C88" s="21"/>
      <c r="D88" s="30"/>
      <c r="E88" s="11"/>
    </row>
    <row r="89" spans="2:5" x14ac:dyDescent="0.15">
      <c r="B89" s="24"/>
      <c r="C89" s="21"/>
      <c r="D89" s="30"/>
      <c r="E89" s="11"/>
    </row>
    <row r="90" spans="2:5" x14ac:dyDescent="0.15">
      <c r="B90" s="29"/>
      <c r="C90" s="21"/>
      <c r="D90" s="30"/>
      <c r="E90" s="11"/>
    </row>
    <row r="91" spans="2:5" x14ac:dyDescent="0.15">
      <c r="B91" s="29"/>
      <c r="C91" s="21"/>
      <c r="D91" s="30"/>
      <c r="E91" s="11"/>
    </row>
    <row r="92" spans="2:5" x14ac:dyDescent="0.15">
      <c r="B92" s="29"/>
      <c r="C92" s="21"/>
      <c r="D92" s="30"/>
      <c r="E92" s="11"/>
    </row>
    <row r="93" spans="2:5" x14ac:dyDescent="0.15">
      <c r="B93" s="29"/>
      <c r="C93" s="21"/>
      <c r="D93" s="30"/>
      <c r="E93" s="11"/>
    </row>
    <row r="94" spans="2:5" x14ac:dyDescent="0.15">
      <c r="B94" s="24"/>
      <c r="C94" s="21"/>
      <c r="D94" s="30"/>
      <c r="E94" s="11"/>
    </row>
    <row r="95" spans="2:5" x14ac:dyDescent="0.15">
      <c r="B95" s="24"/>
      <c r="C95" s="21"/>
      <c r="D95" s="30"/>
      <c r="E95" s="11"/>
    </row>
    <row r="96" spans="2:5" x14ac:dyDescent="0.15">
      <c r="B96" s="24"/>
      <c r="C96" s="21"/>
      <c r="D96" s="30"/>
      <c r="E96" s="11"/>
    </row>
    <row r="97" spans="2:5" x14ac:dyDescent="0.15">
      <c r="B97" s="24"/>
      <c r="C97" s="21"/>
      <c r="D97" s="30"/>
      <c r="E97" s="11"/>
    </row>
    <row r="98" spans="2:5" x14ac:dyDescent="0.15">
      <c r="B98" s="24"/>
      <c r="C98" s="21"/>
      <c r="D98" s="30"/>
      <c r="E98" s="11"/>
    </row>
    <row r="99" spans="2:5" x14ac:dyDescent="0.15">
      <c r="B99" s="24"/>
      <c r="C99" s="21"/>
      <c r="D99" s="30"/>
      <c r="E99" s="11"/>
    </row>
    <row r="100" spans="2:5" x14ac:dyDescent="0.15">
      <c r="B100" s="24"/>
      <c r="C100" s="21"/>
      <c r="D100" s="30"/>
      <c r="E100" s="11"/>
    </row>
    <row r="101" spans="2:5" x14ac:dyDescent="0.15">
      <c r="B101" s="29"/>
      <c r="C101" s="21"/>
      <c r="D101" s="30"/>
      <c r="E101" s="11"/>
    </row>
    <row r="102" spans="2:5" x14ac:dyDescent="0.15">
      <c r="B102" s="24"/>
      <c r="C102" s="21"/>
      <c r="D102" s="31"/>
    </row>
    <row r="103" spans="2:5" x14ac:dyDescent="0.15">
      <c r="B103" s="24"/>
      <c r="C103" s="21"/>
      <c r="D103" s="31"/>
    </row>
    <row r="104" spans="2:5" x14ac:dyDescent="0.15">
      <c r="B104" s="24"/>
      <c r="C104" s="21"/>
      <c r="D104" s="31"/>
    </row>
    <row r="105" spans="2:5" x14ac:dyDescent="0.15">
      <c r="B105" s="24"/>
      <c r="C105" s="21"/>
      <c r="D105" s="31"/>
    </row>
    <row r="106" spans="2:5" x14ac:dyDescent="0.15">
      <c r="B106" s="24"/>
      <c r="C106" s="21"/>
      <c r="D106" s="31"/>
    </row>
    <row r="107" spans="2:5" x14ac:dyDescent="0.15">
      <c r="B107" s="24"/>
      <c r="C107" s="21"/>
      <c r="D107" s="31"/>
    </row>
    <row r="108" spans="2:5" x14ac:dyDescent="0.15">
      <c r="B108" s="24"/>
      <c r="C108" s="21"/>
      <c r="D108" s="31"/>
    </row>
    <row r="109" spans="2:5" x14ac:dyDescent="0.15">
      <c r="B109" s="24"/>
      <c r="C109" s="21"/>
      <c r="D109" s="31"/>
    </row>
    <row r="110" spans="2:5" x14ac:dyDescent="0.15">
      <c r="B110" s="24"/>
      <c r="C110" s="21"/>
      <c r="D110" s="31"/>
    </row>
    <row r="111" spans="2:5" x14ac:dyDescent="0.15">
      <c r="B111" s="24"/>
      <c r="C111" s="23"/>
      <c r="D111" s="31"/>
    </row>
    <row r="112" spans="2:5" x14ac:dyDescent="0.15">
      <c r="B112" s="24"/>
      <c r="C112" s="21"/>
      <c r="D112" s="31"/>
    </row>
    <row r="113" spans="2:4" x14ac:dyDescent="0.15">
      <c r="B113" s="24"/>
      <c r="C113" s="21"/>
      <c r="D113" s="31"/>
    </row>
    <row r="114" spans="2:4" x14ac:dyDescent="0.15">
      <c r="B114" s="24"/>
      <c r="C114" s="21"/>
      <c r="D114" s="31"/>
    </row>
    <row r="115" spans="2:4" x14ac:dyDescent="0.15">
      <c r="B115" s="24"/>
      <c r="C115" s="21"/>
      <c r="D115" s="31"/>
    </row>
    <row r="116" spans="2:4" x14ac:dyDescent="0.15">
      <c r="B116" s="24"/>
      <c r="C116" s="21"/>
      <c r="D116" s="31"/>
    </row>
    <row r="117" spans="2:4" x14ac:dyDescent="0.15">
      <c r="B117" s="24"/>
      <c r="C117" s="21"/>
      <c r="D117" s="31"/>
    </row>
    <row r="118" spans="2:4" x14ac:dyDescent="0.15">
      <c r="B118" s="24"/>
      <c r="C118" s="21"/>
      <c r="D118" s="31"/>
    </row>
    <row r="119" spans="2:4" x14ac:dyDescent="0.15">
      <c r="B119" s="24"/>
      <c r="C119" s="21"/>
      <c r="D119" s="31"/>
    </row>
    <row r="120" spans="2:4" x14ac:dyDescent="0.15">
      <c r="B120" s="24"/>
      <c r="C120" s="21"/>
      <c r="D120" s="31"/>
    </row>
    <row r="121" spans="2:4" x14ac:dyDescent="0.15">
      <c r="B121" s="24"/>
      <c r="C121" s="21"/>
      <c r="D121" s="31"/>
    </row>
    <row r="122" spans="2:4" x14ac:dyDescent="0.15">
      <c r="B122" s="22"/>
      <c r="C122" s="21"/>
      <c r="D122" s="31"/>
    </row>
    <row r="123" spans="2:4" x14ac:dyDescent="0.15">
      <c r="B123" s="31"/>
      <c r="C123" s="31"/>
      <c r="D123" s="31"/>
    </row>
    <row r="124" spans="2:4" x14ac:dyDescent="0.15">
      <c r="B124" s="31"/>
      <c r="C124" s="31"/>
      <c r="D124" s="31"/>
    </row>
  </sheetData>
  <phoneticPr fontId="1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topLeftCell="A113" workbookViewId="0">
      <selection activeCell="B142" sqref="B142"/>
    </sheetView>
  </sheetViews>
  <sheetFormatPr defaultRowHeight="13.5" x14ac:dyDescent="0.15"/>
  <cols>
    <col min="1" max="1" width="7.375" customWidth="1"/>
    <col min="2" max="2" width="79.5" bestFit="1" customWidth="1"/>
  </cols>
  <sheetData>
    <row r="1" spans="1:2" x14ac:dyDescent="0.15">
      <c r="A1" s="5">
        <v>11</v>
      </c>
      <c r="B1" s="6" t="s">
        <v>35</v>
      </c>
    </row>
    <row r="2" spans="1:2" x14ac:dyDescent="0.15">
      <c r="A2" s="5">
        <v>21</v>
      </c>
      <c r="B2" s="6" t="s">
        <v>36</v>
      </c>
    </row>
    <row r="3" spans="1:2" x14ac:dyDescent="0.15">
      <c r="A3" s="5">
        <v>22</v>
      </c>
      <c r="B3" s="6" t="s">
        <v>37</v>
      </c>
    </row>
    <row r="4" spans="1:2" x14ac:dyDescent="0.15">
      <c r="A4" s="5">
        <v>23</v>
      </c>
      <c r="B4" s="6" t="s">
        <v>38</v>
      </c>
    </row>
    <row r="5" spans="1:2" x14ac:dyDescent="0.15">
      <c r="A5" s="5">
        <v>24</v>
      </c>
      <c r="B5" s="6" t="s">
        <v>39</v>
      </c>
    </row>
    <row r="6" spans="1:2" x14ac:dyDescent="0.15">
      <c r="A6" s="5">
        <v>31</v>
      </c>
      <c r="B6" s="6" t="s">
        <v>40</v>
      </c>
    </row>
    <row r="7" spans="1:2" x14ac:dyDescent="0.15">
      <c r="A7" s="5">
        <v>41</v>
      </c>
      <c r="B7" s="6" t="s">
        <v>41</v>
      </c>
    </row>
    <row r="8" spans="1:2" x14ac:dyDescent="0.15">
      <c r="A8" s="5">
        <v>51</v>
      </c>
      <c r="B8" s="6" t="s">
        <v>42</v>
      </c>
    </row>
    <row r="9" spans="1:2" x14ac:dyDescent="0.15">
      <c r="A9" s="5">
        <v>61</v>
      </c>
      <c r="B9" s="6" t="s">
        <v>43</v>
      </c>
    </row>
    <row r="10" spans="1:2" x14ac:dyDescent="0.15">
      <c r="A10" s="5">
        <v>71</v>
      </c>
      <c r="B10" s="6" t="s">
        <v>44</v>
      </c>
    </row>
    <row r="11" spans="1:2" x14ac:dyDescent="0.15">
      <c r="A11" s="5">
        <v>81</v>
      </c>
      <c r="B11" s="6" t="s">
        <v>45</v>
      </c>
    </row>
    <row r="12" spans="1:2" x14ac:dyDescent="0.15">
      <c r="A12" s="5">
        <v>91</v>
      </c>
      <c r="B12" s="6" t="s">
        <v>46</v>
      </c>
    </row>
    <row r="13" spans="1:2" x14ac:dyDescent="0.15">
      <c r="A13" s="5">
        <v>92</v>
      </c>
      <c r="B13" s="6" t="s">
        <v>47</v>
      </c>
    </row>
    <row r="14" spans="1:2" x14ac:dyDescent="0.15">
      <c r="A14" s="5">
        <v>101</v>
      </c>
      <c r="B14" s="6" t="s">
        <v>48</v>
      </c>
    </row>
    <row r="15" spans="1:2" x14ac:dyDescent="0.15">
      <c r="A15" s="5">
        <v>111</v>
      </c>
      <c r="B15" s="6" t="s">
        <v>49</v>
      </c>
    </row>
    <row r="16" spans="1:2" x14ac:dyDescent="0.15">
      <c r="A16" s="5">
        <v>112</v>
      </c>
      <c r="B16" s="6" t="s">
        <v>50</v>
      </c>
    </row>
    <row r="17" spans="1:2" x14ac:dyDescent="0.15">
      <c r="A17" s="5">
        <v>121</v>
      </c>
      <c r="B17" s="6" t="s">
        <v>51</v>
      </c>
    </row>
    <row r="18" spans="1:2" x14ac:dyDescent="0.15">
      <c r="A18" s="5">
        <v>131</v>
      </c>
      <c r="B18" s="6" t="s">
        <v>52</v>
      </c>
    </row>
    <row r="19" spans="1:2" x14ac:dyDescent="0.15">
      <c r="A19" s="5">
        <v>141</v>
      </c>
      <c r="B19" s="6" t="s">
        <v>53</v>
      </c>
    </row>
    <row r="20" spans="1:2" x14ac:dyDescent="0.15">
      <c r="A20" s="5">
        <v>151</v>
      </c>
      <c r="B20" s="6" t="s">
        <v>54</v>
      </c>
    </row>
    <row r="21" spans="1:2" x14ac:dyDescent="0.15">
      <c r="A21" s="5">
        <v>161</v>
      </c>
      <c r="B21" s="6" t="s">
        <v>55</v>
      </c>
    </row>
    <row r="22" spans="1:2" x14ac:dyDescent="0.15">
      <c r="A22" s="5">
        <v>162</v>
      </c>
      <c r="B22" s="6" t="s">
        <v>56</v>
      </c>
    </row>
    <row r="23" spans="1:2" x14ac:dyDescent="0.15">
      <c r="A23" s="5">
        <v>171</v>
      </c>
      <c r="B23" s="6" t="s">
        <v>57</v>
      </c>
    </row>
    <row r="24" spans="1:2" x14ac:dyDescent="0.15">
      <c r="A24" s="5">
        <v>181</v>
      </c>
      <c r="B24" s="6" t="s">
        <v>58</v>
      </c>
    </row>
    <row r="25" spans="1:2" x14ac:dyDescent="0.15">
      <c r="A25" s="5">
        <v>191</v>
      </c>
      <c r="B25" s="6" t="s">
        <v>59</v>
      </c>
    </row>
    <row r="26" spans="1:2" x14ac:dyDescent="0.15">
      <c r="A26" s="5">
        <v>201</v>
      </c>
      <c r="B26" s="6" t="s">
        <v>60</v>
      </c>
    </row>
    <row r="27" spans="1:2" x14ac:dyDescent="0.15">
      <c r="A27" s="5">
        <v>211</v>
      </c>
      <c r="B27" s="6" t="s">
        <v>61</v>
      </c>
    </row>
    <row r="28" spans="1:2" x14ac:dyDescent="0.15">
      <c r="A28" s="5">
        <v>221</v>
      </c>
      <c r="B28" s="6" t="s">
        <v>62</v>
      </c>
    </row>
    <row r="29" spans="1:2" x14ac:dyDescent="0.15">
      <c r="A29" s="5">
        <v>222</v>
      </c>
      <c r="B29" s="6" t="s">
        <v>63</v>
      </c>
    </row>
    <row r="30" spans="1:2" x14ac:dyDescent="0.15">
      <c r="A30" s="5">
        <v>231</v>
      </c>
      <c r="B30" s="6" t="s">
        <v>64</v>
      </c>
    </row>
    <row r="31" spans="1:2" x14ac:dyDescent="0.15">
      <c r="A31" s="5">
        <v>241</v>
      </c>
      <c r="B31" s="6" t="s">
        <v>65</v>
      </c>
    </row>
    <row r="32" spans="1:2" x14ac:dyDescent="0.15">
      <c r="A32" s="5">
        <v>251</v>
      </c>
      <c r="B32" s="6" t="s">
        <v>66</v>
      </c>
    </row>
    <row r="33" spans="1:2" x14ac:dyDescent="0.15">
      <c r="A33" s="5">
        <v>252</v>
      </c>
      <c r="B33" s="6" t="s">
        <v>67</v>
      </c>
    </row>
    <row r="34" spans="1:2" x14ac:dyDescent="0.15">
      <c r="A34" s="5">
        <v>253</v>
      </c>
      <c r="B34" s="6" t="s">
        <v>68</v>
      </c>
    </row>
    <row r="35" spans="1:2" x14ac:dyDescent="0.15">
      <c r="A35" s="5">
        <v>254</v>
      </c>
      <c r="B35" s="6" t="s">
        <v>69</v>
      </c>
    </row>
    <row r="36" spans="1:2" x14ac:dyDescent="0.15">
      <c r="A36" s="5">
        <v>255</v>
      </c>
      <c r="B36" s="6" t="s">
        <v>70</v>
      </c>
    </row>
    <row r="37" spans="1:2" x14ac:dyDescent="0.15">
      <c r="A37" s="5">
        <v>256</v>
      </c>
      <c r="B37" s="6" t="s">
        <v>71</v>
      </c>
    </row>
    <row r="38" spans="1:2" x14ac:dyDescent="0.15">
      <c r="A38" s="5">
        <v>261</v>
      </c>
      <c r="B38" s="6" t="s">
        <v>72</v>
      </c>
    </row>
    <row r="39" spans="1:2" x14ac:dyDescent="0.15">
      <c r="A39" s="5">
        <v>262</v>
      </c>
      <c r="B39" s="6" t="s">
        <v>73</v>
      </c>
    </row>
    <row r="40" spans="1:2" x14ac:dyDescent="0.15">
      <c r="A40" s="5">
        <v>263</v>
      </c>
      <c r="B40" s="6" t="s">
        <v>74</v>
      </c>
    </row>
    <row r="41" spans="1:2" x14ac:dyDescent="0.15">
      <c r="A41" s="5">
        <v>264</v>
      </c>
      <c r="B41" s="6" t="s">
        <v>75</v>
      </c>
    </row>
    <row r="42" spans="1:2" x14ac:dyDescent="0.15">
      <c r="A42" s="5">
        <v>265</v>
      </c>
      <c r="B42" s="6" t="s">
        <v>76</v>
      </c>
    </row>
    <row r="43" spans="1:2" x14ac:dyDescent="0.15">
      <c r="A43" s="5">
        <v>271</v>
      </c>
      <c r="B43" s="6" t="s">
        <v>77</v>
      </c>
    </row>
    <row r="44" spans="1:2" x14ac:dyDescent="0.15">
      <c r="A44" s="5">
        <v>281</v>
      </c>
      <c r="B44" s="6" t="s">
        <v>78</v>
      </c>
    </row>
    <row r="45" spans="1:2" x14ac:dyDescent="0.15">
      <c r="A45" s="5">
        <v>291</v>
      </c>
      <c r="B45" s="6" t="s">
        <v>79</v>
      </c>
    </row>
    <row r="46" spans="1:2" x14ac:dyDescent="0.15">
      <c r="A46" s="5">
        <v>301</v>
      </c>
      <c r="B46" s="6" t="s">
        <v>80</v>
      </c>
    </row>
    <row r="47" spans="1:2" x14ac:dyDescent="0.15">
      <c r="A47" s="5">
        <v>311</v>
      </c>
      <c r="B47" s="6" t="s">
        <v>81</v>
      </c>
    </row>
    <row r="48" spans="1:2" x14ac:dyDescent="0.15">
      <c r="A48" s="5">
        <v>321</v>
      </c>
      <c r="B48" s="6" t="s">
        <v>82</v>
      </c>
    </row>
    <row r="49" spans="1:2" x14ac:dyDescent="0.15">
      <c r="A49" s="5">
        <v>322</v>
      </c>
      <c r="B49" s="6" t="s">
        <v>83</v>
      </c>
    </row>
    <row r="50" spans="1:2" x14ac:dyDescent="0.15">
      <c r="A50" s="5">
        <v>323</v>
      </c>
      <c r="B50" s="6" t="s">
        <v>84</v>
      </c>
    </row>
    <row r="51" spans="1:2" x14ac:dyDescent="0.15">
      <c r="A51" s="5">
        <v>324</v>
      </c>
      <c r="B51" s="6" t="s">
        <v>85</v>
      </c>
    </row>
    <row r="52" spans="1:2" x14ac:dyDescent="0.15">
      <c r="A52" s="5">
        <v>331</v>
      </c>
      <c r="B52" s="6" t="s">
        <v>86</v>
      </c>
    </row>
    <row r="53" spans="1:2" x14ac:dyDescent="0.15">
      <c r="A53" s="5">
        <v>341</v>
      </c>
      <c r="B53" s="6" t="s">
        <v>87</v>
      </c>
    </row>
    <row r="54" spans="1:2" x14ac:dyDescent="0.15">
      <c r="A54" s="5">
        <v>351</v>
      </c>
      <c r="B54" s="6" t="s">
        <v>88</v>
      </c>
    </row>
    <row r="55" spans="1:2" x14ac:dyDescent="0.15">
      <c r="A55" s="5">
        <v>361</v>
      </c>
      <c r="B55" s="6" t="s">
        <v>89</v>
      </c>
    </row>
    <row r="56" spans="1:2" x14ac:dyDescent="0.15">
      <c r="A56" s="5">
        <v>371</v>
      </c>
      <c r="B56" s="6" t="s">
        <v>90</v>
      </c>
    </row>
    <row r="57" spans="1:2" x14ac:dyDescent="0.15">
      <c r="A57" s="5">
        <v>381</v>
      </c>
      <c r="B57" s="6" t="s">
        <v>91</v>
      </c>
    </row>
    <row r="58" spans="1:2" x14ac:dyDescent="0.15">
      <c r="A58" s="5">
        <v>391</v>
      </c>
      <c r="B58" s="6" t="s">
        <v>92</v>
      </c>
    </row>
    <row r="59" spans="1:2" x14ac:dyDescent="0.15">
      <c r="A59" s="5">
        <v>401</v>
      </c>
      <c r="B59" s="6" t="s">
        <v>93</v>
      </c>
    </row>
    <row r="60" spans="1:2" x14ac:dyDescent="0.15">
      <c r="A60" s="5">
        <v>411</v>
      </c>
      <c r="B60" s="6" t="s">
        <v>94</v>
      </c>
    </row>
    <row r="61" spans="1:2" x14ac:dyDescent="0.15">
      <c r="A61" s="5">
        <v>421</v>
      </c>
      <c r="B61" s="6" t="s">
        <v>95</v>
      </c>
    </row>
    <row r="62" spans="1:2" x14ac:dyDescent="0.15">
      <c r="A62" s="5">
        <v>422</v>
      </c>
      <c r="B62" s="6" t="s">
        <v>96</v>
      </c>
    </row>
    <row r="63" spans="1:2" x14ac:dyDescent="0.15">
      <c r="A63" s="5">
        <v>423</v>
      </c>
      <c r="B63" s="6" t="s">
        <v>97</v>
      </c>
    </row>
    <row r="64" spans="1:2" x14ac:dyDescent="0.15">
      <c r="A64" s="5">
        <v>424</v>
      </c>
      <c r="B64" s="6" t="s">
        <v>98</v>
      </c>
    </row>
    <row r="65" spans="1:2" x14ac:dyDescent="0.15">
      <c r="A65" s="5">
        <v>425</v>
      </c>
      <c r="B65" s="6" t="s">
        <v>99</v>
      </c>
    </row>
    <row r="66" spans="1:2" x14ac:dyDescent="0.15">
      <c r="A66" s="5">
        <v>431</v>
      </c>
      <c r="B66" s="6" t="s">
        <v>100</v>
      </c>
    </row>
    <row r="67" spans="1:2" x14ac:dyDescent="0.15">
      <c r="A67" s="5">
        <v>441</v>
      </c>
      <c r="B67" s="6" t="s">
        <v>101</v>
      </c>
    </row>
    <row r="68" spans="1:2" x14ac:dyDescent="0.15">
      <c r="A68" s="5">
        <v>442</v>
      </c>
      <c r="B68" s="6" t="s">
        <v>102</v>
      </c>
    </row>
    <row r="69" spans="1:2" x14ac:dyDescent="0.15">
      <c r="A69" s="5">
        <v>443</v>
      </c>
      <c r="B69" s="6" t="s">
        <v>103</v>
      </c>
    </row>
    <row r="70" spans="1:2" x14ac:dyDescent="0.15">
      <c r="A70" s="5">
        <v>444</v>
      </c>
      <c r="B70" s="6" t="s">
        <v>104</v>
      </c>
    </row>
    <row r="71" spans="1:2" x14ac:dyDescent="0.15">
      <c r="A71" s="5">
        <v>451</v>
      </c>
      <c r="B71" s="6" t="s">
        <v>105</v>
      </c>
    </row>
    <row r="72" spans="1:2" x14ac:dyDescent="0.15">
      <c r="A72" s="5">
        <v>461</v>
      </c>
      <c r="B72" s="6" t="s">
        <v>106</v>
      </c>
    </row>
    <row r="73" spans="1:2" x14ac:dyDescent="0.15">
      <c r="A73" s="5">
        <v>471</v>
      </c>
      <c r="B73" s="6" t="s">
        <v>107</v>
      </c>
    </row>
    <row r="74" spans="1:2" x14ac:dyDescent="0.15">
      <c r="A74" s="5">
        <v>481</v>
      </c>
      <c r="B74" s="6" t="s">
        <v>108</v>
      </c>
    </row>
    <row r="75" spans="1:2" x14ac:dyDescent="0.15">
      <c r="A75" s="5">
        <v>491</v>
      </c>
      <c r="B75" s="6" t="s">
        <v>109</v>
      </c>
    </row>
    <row r="76" spans="1:2" x14ac:dyDescent="0.15">
      <c r="A76" s="5">
        <v>501</v>
      </c>
      <c r="B76" s="6" t="s">
        <v>110</v>
      </c>
    </row>
    <row r="77" spans="1:2" x14ac:dyDescent="0.15">
      <c r="A77" s="5">
        <v>511</v>
      </c>
      <c r="B77" s="6" t="s">
        <v>111</v>
      </c>
    </row>
    <row r="78" spans="1:2" x14ac:dyDescent="0.15">
      <c r="A78" s="5">
        <v>512</v>
      </c>
      <c r="B78" s="6" t="s">
        <v>112</v>
      </c>
    </row>
    <row r="79" spans="1:2" x14ac:dyDescent="0.15">
      <c r="A79" s="5">
        <v>521</v>
      </c>
      <c r="B79" s="6" t="s">
        <v>113</v>
      </c>
    </row>
    <row r="80" spans="1:2" x14ac:dyDescent="0.15">
      <c r="A80" s="5">
        <v>531</v>
      </c>
      <c r="B80" s="6" t="s">
        <v>114</v>
      </c>
    </row>
    <row r="81" spans="1:2" x14ac:dyDescent="0.15">
      <c r="A81" s="5">
        <v>541</v>
      </c>
      <c r="B81" s="6" t="s">
        <v>115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入力表</vt:lpstr>
      <vt:lpstr>船舶データ</vt:lpstr>
      <vt:lpstr>航路データ</vt:lpstr>
      <vt:lpstr>sheet3</vt:lpstr>
    </vt:vector>
  </TitlesOfParts>
  <Company>川崎市役所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user01</cp:lastModifiedBy>
  <cp:lastPrinted>2014-03-25T04:28:27Z</cp:lastPrinted>
  <dcterms:created xsi:type="dcterms:W3CDTF">2014-03-07T01:03:00Z</dcterms:created>
  <dcterms:modified xsi:type="dcterms:W3CDTF">2014-03-27T23:55:44Z</dcterms:modified>
</cp:coreProperties>
</file>